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66925"/>
  <mc:AlternateContent xmlns:mc="http://schemas.openxmlformats.org/markup-compatibility/2006">
    <mc:Choice Requires="x15">
      <x15ac:absPath xmlns:x15ac="http://schemas.microsoft.com/office/spreadsheetml/2010/11/ac" url="https://sierracountym365-my.sharepoint.com/personal/skuhlemier_sierracounty_ca_gov/Documents/Desktop/QA QI/Quality Assurance and Quality Improvement/DHCS/Medi-Cal Managed Care Plans (MCPs)  Quarterly and Yearly Reporting - Partnership/Partnerhsip MOU/"/>
    </mc:Choice>
  </mc:AlternateContent>
  <xr:revisionPtr revIDLastSave="4" documentId="8_{F0B2B711-2656-47DF-8C13-ECB8D5E81C4B}" xr6:coauthVersionLast="47" xr6:coauthVersionMax="47" xr10:uidLastSave="{57958C2D-B150-44E6-9BF9-A45A22D6397D}"/>
  <bookViews>
    <workbookView xWindow="-120" yWindow="-120" windowWidth="29040" windowHeight="15720" activeTab="4" xr2:uid="{42E839D3-1919-4264-BD4F-4AFE5E909628}"/>
  </bookViews>
  <sheets>
    <sheet name="Reporting Instructions" sheetId="2" r:id="rId1"/>
    <sheet name="Plan Code Directory" sheetId="8" r:id="rId2"/>
    <sheet name=" MOU Quarterly Updates" sheetId="12" r:id="rId3"/>
    <sheet name="MOU Annual Review" sheetId="6" r:id="rId4"/>
    <sheet name="Attestation" sheetId="10" r:id="rId5"/>
    <sheet name="Hide - Drop Down Data" sheetId="7" state="hidden" r:id="rId6"/>
  </sheets>
  <definedNames>
    <definedName name="_xlnm._FilterDatabase" localSheetId="2" hidden="1">' MOU Quarterly Updates'!$B$3:$N$3</definedName>
    <definedName name="_xlnm._FilterDatabase" localSheetId="3" hidden="1">'MOU Annual Review'!$B$2:$L$2</definedName>
    <definedName name="_xlcn.WorksheetConnection_DraftQuarterlyMOUUpdate9.8.23.xlsxTable31" hidden="1">Table3[]</definedName>
  </definedNames>
  <calcPr calcId="191028"/>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e3" name="Table3" connection="WorksheetConnection_Draft Quarterly MOU Update 9.8.23.xlsx!Table3"/>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12" l="1"/>
  <c r="C6" i="12"/>
  <c r="C5" i="12"/>
  <c r="C44" i="12"/>
  <c r="A44" i="12"/>
  <c r="C43" i="12"/>
  <c r="A43" i="12"/>
  <c r="C42" i="12"/>
  <c r="A42" i="12"/>
  <c r="C41" i="12"/>
  <c r="A41" i="12"/>
  <c r="C40" i="12"/>
  <c r="A40" i="12"/>
  <c r="C39" i="12"/>
  <c r="A39" i="12"/>
  <c r="C38" i="12"/>
  <c r="A38" i="12"/>
  <c r="C37" i="12"/>
  <c r="A37" i="12"/>
  <c r="C36" i="12"/>
  <c r="A36" i="12"/>
  <c r="C35" i="12"/>
  <c r="A35" i="12"/>
  <c r="C34" i="12"/>
  <c r="A34" i="12"/>
  <c r="C33" i="12"/>
  <c r="A33" i="12"/>
  <c r="C32" i="12"/>
  <c r="A32" i="12"/>
  <c r="C31" i="12"/>
  <c r="A31" i="12"/>
  <c r="C30" i="12"/>
  <c r="A30" i="12"/>
  <c r="C29" i="12"/>
  <c r="A29" i="12"/>
  <c r="C28" i="12"/>
  <c r="A28" i="12"/>
  <c r="C27" i="12"/>
  <c r="A27" i="12"/>
  <c r="C26" i="12"/>
  <c r="A26" i="12"/>
  <c r="C25" i="12"/>
  <c r="A25" i="12"/>
  <c r="C24" i="12"/>
  <c r="A24" i="12"/>
  <c r="C23" i="12"/>
  <c r="A23" i="12"/>
  <c r="C22" i="12"/>
  <c r="A22" i="12"/>
  <c r="C21" i="12"/>
  <c r="A21" i="12"/>
  <c r="C20" i="12"/>
  <c r="A20" i="12"/>
  <c r="C19" i="12"/>
  <c r="A19" i="12"/>
  <c r="O18" i="12"/>
  <c r="C18" i="12"/>
  <c r="A18" i="12"/>
  <c r="O17" i="12"/>
  <c r="C17" i="12"/>
  <c r="A17" i="12"/>
  <c r="O16" i="12"/>
  <c r="C16" i="12"/>
  <c r="A16" i="12"/>
  <c r="O15" i="12"/>
  <c r="C15" i="12"/>
  <c r="A15" i="12"/>
  <c r="O14" i="12"/>
  <c r="C14" i="12"/>
  <c r="A14" i="12"/>
  <c r="O13" i="12"/>
  <c r="C13" i="12"/>
  <c r="A13" i="12"/>
  <c r="O12" i="12"/>
  <c r="C12" i="12"/>
  <c r="A12" i="12"/>
  <c r="O11" i="12"/>
  <c r="C11" i="12"/>
  <c r="A11" i="12"/>
  <c r="O10" i="12"/>
  <c r="C10" i="12"/>
  <c r="A10" i="12"/>
  <c r="O9" i="12"/>
  <c r="C9" i="12"/>
  <c r="A9" i="12"/>
  <c r="O8" i="12"/>
  <c r="C8" i="12"/>
  <c r="A8" i="12"/>
  <c r="O7" i="12"/>
  <c r="O6" i="12"/>
  <c r="O5" i="12"/>
  <c r="O4" i="12"/>
  <c r="C4" i="12"/>
  <c r="C3" i="6"/>
  <c r="C23" i="6"/>
  <c r="C24" i="6"/>
  <c r="C25" i="6"/>
  <c r="C26" i="6"/>
  <c r="C27" i="6"/>
  <c r="C28" i="6"/>
  <c r="C29" i="6"/>
  <c r="C30" i="6"/>
  <c r="C31" i="6"/>
  <c r="C32" i="6"/>
  <c r="C33" i="6"/>
  <c r="C34" i="6"/>
  <c r="C35" i="6"/>
  <c r="C36" i="6"/>
  <c r="C37" i="6"/>
  <c r="C38" i="6"/>
  <c r="C39" i="6"/>
  <c r="C40" i="6"/>
  <c r="C41" i="6"/>
  <c r="C42" i="6"/>
  <c r="C43" i="6"/>
  <c r="A23" i="6"/>
  <c r="A24" i="6"/>
  <c r="A25" i="6"/>
  <c r="A26" i="6"/>
  <c r="A27" i="6"/>
  <c r="A28" i="6"/>
  <c r="A29" i="6"/>
  <c r="A30" i="6"/>
  <c r="A31" i="6"/>
  <c r="A32" i="6"/>
  <c r="A33" i="6"/>
  <c r="A34" i="6"/>
  <c r="A35" i="6"/>
  <c r="A36" i="6"/>
  <c r="A37" i="6"/>
  <c r="A38" i="6"/>
  <c r="A39" i="6"/>
  <c r="A40" i="6"/>
  <c r="A41" i="6"/>
  <c r="A42" i="6"/>
  <c r="A43" i="6"/>
  <c r="C18" i="6"/>
  <c r="C19" i="6"/>
  <c r="C20" i="6"/>
  <c r="C21" i="6"/>
  <c r="C22" i="6"/>
  <c r="A18" i="6"/>
  <c r="A19" i="6"/>
  <c r="A20" i="6"/>
  <c r="A21" i="6"/>
  <c r="A22" i="6"/>
  <c r="C4" i="6"/>
  <c r="A4" i="6"/>
  <c r="C17" i="6"/>
  <c r="A17" i="6"/>
  <c r="M17" i="6"/>
  <c r="C16" i="6"/>
  <c r="A16" i="6"/>
  <c r="M16" i="6"/>
  <c r="C15" i="6"/>
  <c r="A15" i="6"/>
  <c r="M15" i="6"/>
  <c r="C14" i="6"/>
  <c r="A14" i="6"/>
  <c r="M14" i="6"/>
  <c r="C13" i="6"/>
  <c r="A13" i="6"/>
  <c r="M13" i="6"/>
  <c r="C12" i="6"/>
  <c r="A12" i="6"/>
  <c r="M12" i="6"/>
  <c r="C11" i="6"/>
  <c r="A11" i="6"/>
  <c r="M11" i="6"/>
  <c r="C10" i="6"/>
  <c r="A10" i="6"/>
  <c r="M10" i="6"/>
  <c r="C9" i="6"/>
  <c r="A9" i="6"/>
  <c r="M9" i="6"/>
  <c r="C8" i="6"/>
  <c r="A8" i="6"/>
  <c r="M8" i="6"/>
  <c r="C7" i="6"/>
  <c r="A7" i="6"/>
  <c r="M7" i="6"/>
  <c r="M3" i="6"/>
  <c r="M4" i="6"/>
  <c r="M5" i="6"/>
  <c r="M6" i="6"/>
  <c r="C6" i="6"/>
  <c r="A6" i="6"/>
  <c r="C5" i="6"/>
  <c r="A5" i="6"/>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665D476-E8E0-4747-9FDA-FFF390AEC874}"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EF661388-5507-4D03-BABC-C9B88E2EFF2C}" name="WorksheetConnection_Draft Quarterly MOU Update 9.8.23.xlsx!Table3" type="102" refreshedVersion="8" minRefreshableVersion="5">
    <extLst>
      <ext xmlns:x15="http://schemas.microsoft.com/office/spreadsheetml/2010/11/main" uri="{DE250136-89BD-433C-8126-D09CA5730AF9}">
        <x15:connection id="Table3" autoDelete="1">
          <x15:rangePr sourceName="_xlcn.WorksheetConnection_DraftQuarterlyMOUUpdate9.8.23.xlsxTable31"/>
        </x15:connection>
      </ext>
    </extLst>
  </connection>
</connections>
</file>

<file path=xl/sharedStrings.xml><?xml version="1.0" encoding="utf-8"?>
<sst xmlns="http://schemas.openxmlformats.org/spreadsheetml/2006/main" count="608" uniqueCount="251">
  <si>
    <t>MOU Annual Reporting Template Instructions</t>
  </si>
  <si>
    <r>
      <t xml:space="preserve">Pursuant to the Behavioral Health Information Notices (BHINs): 23-056, 23-057, 24-016, Behavioral Health Delivery Systems (BHDS) are required to execute a Memorandum of Understanding (MOUs) with the Medi-Cal Managed Care Plans (MCPs) operating in their county, and submit an annual MOU report to the Department of Health Care Services (DHCS) electronically to </t>
    </r>
    <r>
      <rPr>
        <u/>
        <sz val="11.5"/>
        <color rgb="FF000000"/>
        <rFont val="Arial"/>
        <family val="2"/>
      </rPr>
      <t>BHOMDMonitoring@dhcs.ca.gov</t>
    </r>
    <r>
      <rPr>
        <sz val="11.5"/>
        <color rgb="FF000000"/>
        <rFont val="Arial"/>
        <family val="2"/>
      </rPr>
      <t xml:space="preserve"> by the last business day of January. 
</t>
    </r>
    <r>
      <rPr>
        <b/>
        <sz val="11.5"/>
        <color rgb="FF000000"/>
        <rFont val="Arial"/>
        <family val="2"/>
      </rPr>
      <t>MOU Annual Report</t>
    </r>
    <r>
      <rPr>
        <sz val="11.5"/>
        <color rgb="FF000000"/>
        <rFont val="Arial"/>
        <family val="2"/>
      </rPr>
      <t xml:space="preserve"> 
</t>
    </r>
    <r>
      <rPr>
        <u/>
        <sz val="11.5"/>
        <color rgb="FF000000"/>
        <rFont val="Arial"/>
        <family val="2"/>
      </rPr>
      <t>MOU Quarterly Update tab</t>
    </r>
    <r>
      <rPr>
        <sz val="11.5"/>
        <color rgb="FF000000"/>
        <rFont val="Arial"/>
        <family val="2"/>
      </rPr>
      <t xml:space="preserve">: The MOU Annual Report must include updates from the quarterly meetings with the MCPs; use one row to document each quarterly meeting. This report is not intended to duplicate the MOU quarterly reports where BHDS demonstrates a good faith effort to execute MOUs. 
</t>
    </r>
    <r>
      <rPr>
        <u/>
        <sz val="11.5"/>
        <color rgb="FF000000"/>
        <rFont val="Arial"/>
        <family val="2"/>
      </rPr>
      <t>MOU Annual Review tab:</t>
    </r>
    <r>
      <rPr>
        <sz val="11.5"/>
        <color rgb="FF000000"/>
        <rFont val="Arial"/>
        <family val="2"/>
      </rPr>
      <t xml:space="preserve"> Documents the results of the annual MOU review. Counties should summarize the BHDS's annual review process, including amendments made to the MOU and/or policies and procedures, as well as the outcomes of the review. Counties have the option to document one annual review per row for each MCP or combine the annual reviews of multiple MCPs in a single row.   
</t>
    </r>
    <r>
      <rPr>
        <b/>
        <u/>
        <sz val="11.5"/>
        <color rgb="FF000000"/>
        <rFont val="Arial"/>
        <family val="2"/>
      </rPr>
      <t xml:space="preserve">Do not include Members' Personal Health Information (PHI) or any other confidential information in the report. </t>
    </r>
    <r>
      <rPr>
        <sz val="11.5"/>
        <color rgb="FF000000"/>
        <rFont val="Arial"/>
        <family val="2"/>
      </rPr>
      <t xml:space="preserve">
                                                                    </t>
    </r>
  </si>
  <si>
    <r>
      <t xml:space="preserve">
</t>
    </r>
    <r>
      <rPr>
        <b/>
        <sz val="11.5"/>
        <color rgb="FF000000"/>
        <rFont val="Arial"/>
        <family val="2"/>
      </rPr>
      <t>Attestation</t>
    </r>
    <r>
      <rPr>
        <sz val="11.5"/>
        <color rgb="FF000000"/>
        <rFont val="Arial"/>
        <family val="2"/>
      </rPr>
      <t xml:space="preserve"> 
Pursuant to BHINs: 23-056, 23-057, and 24-016, BHDS and MCPs are required to coordinate medically necessary services, including health-related social services needs, when members are accessing services from the applicable Medi-Cal Delivery </t>
    </r>
    <r>
      <rPr>
        <sz val="11.5"/>
        <rFont val="Arial"/>
        <family val="2"/>
      </rPr>
      <t>S</t>
    </r>
    <r>
      <rPr>
        <sz val="11.5"/>
        <color rgb="FF000000"/>
        <rFont val="Arial"/>
        <family val="2"/>
      </rPr>
      <t xml:space="preserve">ystems. </t>
    </r>
    <r>
      <rPr>
        <b/>
        <u/>
        <sz val="11.5"/>
        <color rgb="FF000000"/>
        <rFont val="Arial"/>
        <family val="2"/>
      </rPr>
      <t>The County must indicate the number of times BHDS and MCPs have conducted quarterly meetings within the specified year.</t>
    </r>
    <r>
      <rPr>
        <sz val="11.5"/>
        <color rgb="FF000000"/>
        <rFont val="Arial"/>
        <family val="2"/>
      </rPr>
      <t xml:space="preserve">
BHDS must attest to completing the Annual Review of the BHDS Quarterly MOU Reporting for the specified year. BHDS must also certify that all information in this report is true, accurate, and complete to the best of their knowledge. Please see the Attestation tab for instructions. 
Unless otherwise noted in the instructions below, please do not include attachments with your report, as unsolicited attachments will not be accepted. If you have additional questions or concerns, please contact the </t>
    </r>
    <r>
      <rPr>
        <u/>
        <sz val="11.5"/>
        <color rgb="FF000000"/>
        <rFont val="Arial"/>
        <family val="2"/>
      </rPr>
      <t>BHOMDMonitoring@dhcs.ca.gov</t>
    </r>
    <r>
      <rPr>
        <sz val="11.5"/>
        <color rgb="FF000000"/>
        <rFont val="Arial"/>
        <family val="2"/>
      </rPr>
      <t xml:space="preserve"> mailbox or your assigned county liaison. </t>
    </r>
  </si>
  <si>
    <t>MOU Annual Report Update</t>
  </si>
  <si>
    <t>Column Name</t>
  </si>
  <si>
    <t>Explanation</t>
  </si>
  <si>
    <t xml:space="preserve">County (Column A) </t>
  </si>
  <si>
    <t xml:space="preserve">Enter the County Name. 
</t>
  </si>
  <si>
    <t xml:space="preserve">Plan Code (Column B)
</t>
  </si>
  <si>
    <t xml:space="preserve">Select the plan code from the drop-down list. Use the plan code directory tab for reference. Selecting the Plan Code will automatically populate the associated MCP Plan Name in Column C. 
MHP/DMC-ODS/DMC that operate in more than one county should report on all counties within one MOU Quarterly Report by reporting separate rows for each applicable plan code.   
</t>
  </si>
  <si>
    <r>
      <t xml:space="preserve"> MCP Plan Name (Column C) </t>
    </r>
    <r>
      <rPr>
        <i/>
        <sz val="12"/>
        <rFont val="Arial"/>
        <family val="2"/>
      </rPr>
      <t>(Auto Populates)</t>
    </r>
  </si>
  <si>
    <t xml:space="preserve">This column will be automatically populated with the County when the associated Plan Code is entered into Column B. No action is needed in this column. 
</t>
  </si>
  <si>
    <t>MOU Effective Date (Column D)</t>
  </si>
  <si>
    <t>Enter the effective date of the Executed MOU. The effective date is the date that the MOU went into effect.</t>
  </si>
  <si>
    <t xml:space="preserve">Reporting Year (Column E) </t>
  </si>
  <si>
    <t xml:space="preserve">Enter the corresponding reporting year for the data reported using the drop down list provided. 
</t>
  </si>
  <si>
    <t xml:space="preserve">Combined MOU (Column F)
</t>
  </si>
  <si>
    <t>Is the MOU a combination of more than one delivery system? Select "Yes" or "No" from the drop-down menu.</t>
  </si>
  <si>
    <t xml:space="preserve">MOU Type (Column G)
</t>
  </si>
  <si>
    <t xml:space="preserve">Select the MOU type from the drop-down list. If the BHDS has executed MOUs with multiple MCPs for the same MOU type, report each on a separate row. List all individual executed MOUs..
</t>
  </si>
  <si>
    <t xml:space="preserve">Meeting Attendees (Column H)
</t>
  </si>
  <si>
    <t xml:space="preserve">Provide a list of all attendees including MCP responsible person(s), leadership, and county executives during the quarterly meetings. </t>
  </si>
  <si>
    <r>
      <rPr>
        <b/>
        <i/>
        <sz val="12"/>
        <color rgb="FF000000"/>
        <rFont val="Arial"/>
      </rPr>
      <t xml:space="preserve">MOU Quarterly Updates Tab: (Column I)             </t>
    </r>
    <r>
      <rPr>
        <b/>
        <sz val="12"/>
        <color rgb="FF000000"/>
        <rFont val="Arial"/>
      </rPr>
      <t xml:space="preserve">Topic: Care Coordination                                                                                                                                                                                                                          </t>
    </r>
  </si>
  <si>
    <t xml:space="preserve">Describe the common themes, concerns, and/or discussion items from the Quarterly Meetings regarding care coordination, eligibility, screening, assessment, evaluation, and/or Medical Necessity determination. If any care coordination-related changes were made (to the MOU, processes, and/or policies and procedures) based on these discussions, please note those changes in this section. If this topic was not discussed at the meeting(s), then provide an explanation. Limit responses to 1000 characters.                                                                                                                                                                                                                     </t>
  </si>
  <si>
    <r>
      <rPr>
        <b/>
        <i/>
        <sz val="12"/>
        <color rgb="FF242424"/>
        <rFont val="Arial"/>
      </rPr>
      <t xml:space="preserve">MOU Annual Review Tab: (Column I)                                                                  </t>
    </r>
    <r>
      <rPr>
        <b/>
        <sz val="12"/>
        <color rgb="FF242424"/>
        <rFont val="Arial"/>
      </rPr>
      <t>Summary of Annual Review Process</t>
    </r>
  </si>
  <si>
    <t xml:space="preserve">Provide a summary of the annual review activities conducted by the county. </t>
  </si>
  <si>
    <r>
      <rPr>
        <b/>
        <i/>
        <sz val="12"/>
        <color rgb="FF000000"/>
        <rFont val="Arial"/>
      </rPr>
      <t xml:space="preserve">MOU Quarterly Updates Tab: (Column J)       </t>
    </r>
    <r>
      <rPr>
        <b/>
        <sz val="12"/>
        <color rgb="FF000000"/>
        <rFont val="Arial"/>
      </rPr>
      <t xml:space="preserve">             Topic: Referrals</t>
    </r>
  </si>
  <si>
    <t xml:space="preserve">Describe the common themes, concerns, and/or discussion items from the Quarterly Meetings regarding referrals. If any referral-related changes were made (to the MOU, processes, and/or policies and procedures) based on these discussions, please note those changes in this section. If this topic was not discussed at the meeting(s), then provide an explanation. Limit responses to 1000 characters.
</t>
  </si>
  <si>
    <r>
      <rPr>
        <b/>
        <i/>
        <sz val="12"/>
        <color rgb="FF000000"/>
        <rFont val="Arial"/>
      </rPr>
      <t xml:space="preserve">MOU Annual Review Tab: (Column J)    </t>
    </r>
    <r>
      <rPr>
        <b/>
        <sz val="12"/>
        <color rgb="FF000000"/>
        <rFont val="Arial"/>
      </rPr>
      <t xml:space="preserve">                    Outcome of the Review Process </t>
    </r>
  </si>
  <si>
    <t>Provide a summary of the review process.</t>
  </si>
  <si>
    <r>
      <rPr>
        <b/>
        <i/>
        <sz val="12"/>
        <color rgb="FF000000"/>
        <rFont val="Arial"/>
      </rPr>
      <t xml:space="preserve">MOU Quarterly Updates Tab: (Column K)                    </t>
    </r>
    <r>
      <rPr>
        <b/>
        <sz val="12"/>
        <color rgb="FF000000"/>
        <rFont val="Arial"/>
      </rPr>
      <t>Topic: Dispute Resolution</t>
    </r>
  </si>
  <si>
    <t xml:space="preserve">Describe any significant disputes between the parties that were discussed at the Quarterly Meetings. What was the resolution? If the dispute is still unresolved, what are the next steps towards resolving the matter? If any changes regarding dispute resolution were made (to the MOU, processes, and/or policies and procedures) based on these discussions, please note those changes in this section. If this topic was not discussed at the meeting(s), then provide an explanation. Limit responses to 1000 characters.
</t>
  </si>
  <si>
    <r>
      <rPr>
        <b/>
        <i/>
        <sz val="12"/>
        <color rgb="FF000000"/>
        <rFont val="Arial"/>
      </rPr>
      <t xml:space="preserve">MOU Annual Review Tab: (Column K)    </t>
    </r>
    <r>
      <rPr>
        <b/>
        <sz val="12"/>
        <color rgb="FF000000"/>
        <rFont val="Arial"/>
      </rPr>
      <t xml:space="preserve">                    MOU Amendment? (Attach supporting documents)</t>
    </r>
  </si>
  <si>
    <t>Select "Yes" or "No" from the drop-down menu. If yes, provide copies of any modified or renewed MOUs.</t>
  </si>
  <si>
    <r>
      <rPr>
        <b/>
        <i/>
        <sz val="12"/>
        <color rgb="FF000000"/>
        <rFont val="Arial"/>
      </rPr>
      <t xml:space="preserve">MOU Quarterly Updates Tab: (Column L)    </t>
    </r>
    <r>
      <rPr>
        <b/>
        <sz val="12"/>
        <color rgb="FF000000"/>
        <rFont val="Arial"/>
      </rPr>
      <t>Strategies to Avoid Duplication of Services</t>
    </r>
  </si>
  <si>
    <t>Describe the common themes, concerns, and/or discussion items from the Quarterly Meetings regarding strategies to avoid duplication of services. If any changes regarding duplication of services were made (to the MOU, processes, and/or policies and procedures) based on these discussions, please note those changes in this section. If this topic was not discussed at the meeting(s), then provide an explanation. Limit responses to 1000 characters.</t>
  </si>
  <si>
    <r>
      <rPr>
        <b/>
        <i/>
        <sz val="12"/>
        <color rgb="FF000000"/>
        <rFont val="Arial"/>
      </rPr>
      <t xml:space="preserve">MOU Annual Review Tab: (Column L)                         </t>
    </r>
    <r>
      <rPr>
        <b/>
        <sz val="12"/>
        <color rgb="FF000000"/>
        <rFont val="Arial"/>
      </rPr>
      <t>Additional information (Optional)</t>
    </r>
  </si>
  <si>
    <r>
      <rPr>
        <sz val="12"/>
        <color rgb="FF000000"/>
        <rFont val="Arial"/>
      </rPr>
      <t xml:space="preserve">Provide any additional information the county may have regarding the MOU annual review. </t>
    </r>
    <r>
      <rPr>
        <b/>
        <sz val="12"/>
        <color rgb="FF000000"/>
        <rFont val="Arial"/>
      </rPr>
      <t xml:space="preserve">Note: </t>
    </r>
    <r>
      <rPr>
        <sz val="12"/>
        <color rgb="FF000000"/>
        <rFont val="Arial"/>
      </rPr>
      <t>Additonal information is optional.</t>
    </r>
  </si>
  <si>
    <t xml:space="preserve">Collaboration (Column M) </t>
  </si>
  <si>
    <t>Describe any discussion at the Quarterly Meetings regarding effective collaboration between the MCP and Other Party, including strengths, barriers, and plans for improvement. If any changes regarding collaboration between BHDSs and MCPs were made (to the MOU, processes, and/or policies and procedures) based on these discussions, please note those changes in this section. If this topic was not discussed at the meetings(s), then provide an explanation. Limit responses to 1000 characters.</t>
  </si>
  <si>
    <t xml:space="preserve">Member Engagement (Column N) </t>
  </si>
  <si>
    <t>Describe any discussion at the Quarterly Meetings regarding Member engagement challenges and sucesses. If any changes regarding Member Engagement were made (to the MOU, processes, and/or policies and procedures) based on these discussions, please note those changes in this section. If this topic was not discussed at the meetings(s), then provide an explanation. Limit responses to 1000 characters.</t>
  </si>
  <si>
    <t>MHP/DMC-ODS/DMC Counties</t>
  </si>
  <si>
    <t>MCP Plans</t>
  </si>
  <si>
    <t>Plan Code</t>
  </si>
  <si>
    <t>Alameda</t>
  </si>
  <si>
    <t>Alameda Alliance for Health </t>
  </si>
  <si>
    <t>Merced</t>
  </si>
  <si>
    <t>Central California Alliance For Health</t>
  </si>
  <si>
    <t>Solano</t>
  </si>
  <si>
    <t>Partnership Health Plan of California</t>
  </si>
  <si>
    <t>Kaiser Permanente</t>
  </si>
  <si>
    <t>Modoc</t>
  </si>
  <si>
    <t>Alpine</t>
  </si>
  <si>
    <t>Anthem Blue Cross Partnership Plan</t>
  </si>
  <si>
    <t>Mono</t>
  </si>
  <si>
    <t>Sonoma</t>
  </si>
  <si>
    <t>Mountain Valley Health Plan</t>
  </si>
  <si>
    <t>Health Net Community Solutions, Inc.</t>
  </si>
  <si>
    <t>Amador</t>
  </si>
  <si>
    <t>Anthem Blue Cross Partnership Plan</t>
  </si>
  <si>
    <t>Monterey</t>
  </si>
  <si>
    <t>Stanislaus</t>
  </si>
  <si>
    <t>Health Net Community Solutions Inc.</t>
  </si>
  <si>
    <t>Napa</t>
  </si>
  <si>
    <t>Health Plan of San Joaquin</t>
  </si>
  <si>
    <t>Butte</t>
  </si>
  <si>
    <t>Nevada</t>
  </si>
  <si>
    <t>Sutter-Yuba</t>
  </si>
  <si>
    <t>550/552</t>
  </si>
  <si>
    <t>Calaveras</t>
  </si>
  <si>
    <t>Orange</t>
  </si>
  <si>
    <t>CalOptima Health</t>
  </si>
  <si>
    <t>658/661</t>
  </si>
  <si>
    <t>Tehama</t>
  </si>
  <si>
    <t>Colusa</t>
  </si>
  <si>
    <t>Trinity</t>
  </si>
  <si>
    <t>Contra Costa</t>
  </si>
  <si>
    <t>Contra Costa Health Plan</t>
  </si>
  <si>
    <t>Tulare</t>
  </si>
  <si>
    <t>Plumas</t>
  </si>
  <si>
    <t>Del Norte</t>
  </si>
  <si>
    <t>Riverside</t>
  </si>
  <si>
    <t>Molina Healthcare of California</t>
  </si>
  <si>
    <t>El Dorado</t>
  </si>
  <si>
    <t>Inland Empire Health Plan</t>
  </si>
  <si>
    <t>Tuolumne</t>
  </si>
  <si>
    <t>Sacramento</t>
  </si>
  <si>
    <t>Ventura</t>
  </si>
  <si>
    <t>Gold Coast Health Plan</t>
  </si>
  <si>
    <t>Fresno</t>
  </si>
  <si>
    <t>Yolo</t>
  </si>
  <si>
    <t>CalViva Health</t>
  </si>
  <si>
    <t>Glenn</t>
  </si>
  <si>
    <t>San Benito</t>
  </si>
  <si>
    <t>Humboldt</t>
  </si>
  <si>
    <t>San Bernardino</t>
  </si>
  <si>
    <t>Imperial</t>
  </si>
  <si>
    <t>Community Health Plan of Imperial Valley</t>
  </si>
  <si>
    <t>Inyo</t>
  </si>
  <si>
    <t>San Diego</t>
  </si>
  <si>
    <t>Blue Shield of California Promise Health Plan</t>
  </si>
  <si>
    <t>Kern</t>
  </si>
  <si>
    <t>Community Health Group Partnership Plan</t>
  </si>
  <si>
    <t>Kern Family Health Care</t>
  </si>
  <si>
    <t>San Francisco</t>
  </si>
  <si>
    <t>Kings</t>
  </si>
  <si>
    <t>San Francisco Health Plan</t>
  </si>
  <si>
    <t>San Joaquin</t>
  </si>
  <si>
    <t>Lake</t>
  </si>
  <si>
    <t>Health Plan San Joaquin</t>
  </si>
  <si>
    <t>Lassen</t>
  </si>
  <si>
    <t>Los Angeles</t>
  </si>
  <si>
    <t>San Luis Obispo</t>
  </si>
  <si>
    <t>CenCal Health</t>
  </si>
  <si>
    <t>L.A. Care Health Plan</t>
  </si>
  <si>
    <t>San Mateo</t>
  </si>
  <si>
    <t>Health Plan of San Mateo</t>
  </si>
  <si>
    <t>Madera</t>
  </si>
  <si>
    <t>Santa Barbara</t>
  </si>
  <si>
    <t>Santa Clara</t>
  </si>
  <si>
    <t>Marin</t>
  </si>
  <si>
    <t>Santa Clara Family Health Plan</t>
  </si>
  <si>
    <t>Santa Cruz</t>
  </si>
  <si>
    <t>Mariposa</t>
  </si>
  <si>
    <t>Shasta</t>
  </si>
  <si>
    <t>Mendocino</t>
  </si>
  <si>
    <t>Siskiyou</t>
  </si>
  <si>
    <t xml:space="preserve">County
Name </t>
  </si>
  <si>
    <r>
      <t xml:space="preserve">MCP Plan Name
</t>
    </r>
    <r>
      <rPr>
        <i/>
        <sz val="11"/>
        <rFont val="Calibri"/>
        <family val="2"/>
        <scheme val="minor"/>
      </rPr>
      <t>(Auto Populates)</t>
    </r>
  </si>
  <si>
    <t>MOU Effective Date</t>
  </si>
  <si>
    <t>Reporting Year</t>
  </si>
  <si>
    <t>Combined MOU
Yes or No</t>
  </si>
  <si>
    <t>MOU Type</t>
  </si>
  <si>
    <t>Meeting Attendees</t>
  </si>
  <si>
    <t>Topic: Care Coordination</t>
  </si>
  <si>
    <t>Topic: Referrals</t>
  </si>
  <si>
    <t>Topic: Dispute Resolution</t>
  </si>
  <si>
    <t>Topic: Strategies to Avoid Duplication of Services</t>
  </si>
  <si>
    <t xml:space="preserve">Topic: Collaboration </t>
  </si>
  <si>
    <t>Topic: Member Engagement</t>
  </si>
  <si>
    <t>MOU_CODE</t>
  </si>
  <si>
    <t xml:space="preserve">Summary of the Annual Review Process </t>
  </si>
  <si>
    <t>Outcome of the Review Process</t>
  </si>
  <si>
    <t>MOU Amendment?
(attach supporting documents)</t>
  </si>
  <si>
    <t>Additional Information 
(Optional)</t>
  </si>
  <si>
    <t>MOU Annual Reporting Attestation</t>
  </si>
  <si>
    <t>Attestation for MOU Annual Reporting and Quarterly Reporting 
(Attest to all applicable requirements below. If the county is unable to attest to one 
or more requirements below, provide a reason.)</t>
  </si>
  <si>
    <t>KEY:</t>
  </si>
  <si>
    <t xml:space="preserve">CY: Calendar Year                                                    MCP: Managed Care Plans </t>
  </si>
  <si>
    <t>Name of Signee</t>
  </si>
  <si>
    <t>Title</t>
  </si>
  <si>
    <t>Date</t>
  </si>
  <si>
    <t>Email Address</t>
  </si>
  <si>
    <t>Reporting Quarter</t>
  </si>
  <si>
    <t>Annual Reporting Year</t>
  </si>
  <si>
    <t>Status</t>
  </si>
  <si>
    <t>Current Challenges</t>
  </si>
  <si>
    <t>Multi-Party MOU</t>
  </si>
  <si>
    <t>MOU Type Code</t>
  </si>
  <si>
    <t>PLAN_CODE</t>
  </si>
  <si>
    <t>PLAN_NAME</t>
  </si>
  <si>
    <t>PLAN_COUNTY</t>
  </si>
  <si>
    <t>Q1</t>
  </si>
  <si>
    <t>Executed</t>
  </si>
  <si>
    <t>Resistance from Other Party</t>
  </si>
  <si>
    <t>Yes</t>
  </si>
  <si>
    <t>Local Health Departments</t>
  </si>
  <si>
    <t>LHD</t>
  </si>
  <si>
    <t>Q2</t>
  </si>
  <si>
    <t>In Execution Process</t>
  </si>
  <si>
    <t>Resistance From Other Party Legal</t>
  </si>
  <si>
    <t>No</t>
  </si>
  <si>
    <t>Local Health Departments/WIC</t>
  </si>
  <si>
    <t>WIC</t>
  </si>
  <si>
    <t>Q3</t>
  </si>
  <si>
    <t>In DHCS Review</t>
  </si>
  <si>
    <t>Issues Related to Data Sharing</t>
  </si>
  <si>
    <t>Local Government Agencies/Social Services Departments: Specialty Mental Health Services</t>
  </si>
  <si>
    <t>SMHS</t>
  </si>
  <si>
    <t>Q4</t>
  </si>
  <si>
    <t>In County Review</t>
  </si>
  <si>
    <t>Other Party Non-Responsive</t>
  </si>
  <si>
    <t>Local Government Agencies/County Behavioral Health Departments: Alcohol and Substance Use Disorder treatment services, DMC-ODS</t>
  </si>
  <si>
    <t>DMC-ODS</t>
  </si>
  <si>
    <t>In MCP Review</t>
  </si>
  <si>
    <t>Disagreement about MOU Terms</t>
  </si>
  <si>
    <t xml:space="preserve">Local Government Agencies/County Behavioral Health Departments: Alcohol and Substance Use Disorder treatment services, DMC State Plan </t>
  </si>
  <si>
    <t>DMC-SP</t>
  </si>
  <si>
    <t>In Other Party Review</t>
  </si>
  <si>
    <t>Disagreement about Policies and Procedures</t>
  </si>
  <si>
    <t>Local Government Agencies: In-Home Supportive Services</t>
  </si>
  <si>
    <t>IHSS</t>
  </si>
  <si>
    <t>Development in Process</t>
  </si>
  <si>
    <t>Lengthy Review Timeframes</t>
  </si>
  <si>
    <t xml:space="preserve">Local Government Agencies/Social Services Departments: Social Services and Child Welfare </t>
  </si>
  <si>
    <t>CW</t>
  </si>
  <si>
    <t>In Discussion</t>
  </si>
  <si>
    <t>No Challenges</t>
  </si>
  <si>
    <t>Regional Centers</t>
  </si>
  <si>
    <t>RC</t>
  </si>
  <si>
    <t>Molina Healthcare of California Partner Plan, Inc.</t>
  </si>
  <si>
    <t>Stalled</t>
  </si>
  <si>
    <t>Other</t>
  </si>
  <si>
    <t>Local Government Agencies: Targeted Case Management</t>
  </si>
  <si>
    <t>TCM</t>
  </si>
  <si>
    <t>Local Education Agencies</t>
  </si>
  <si>
    <t>LEA</t>
  </si>
  <si>
    <t>Local Government Agencies: Jails, Juvenile Facilities and Probation Departments</t>
  </si>
  <si>
    <t>J</t>
  </si>
  <si>
    <t>Blue Shield of CA Promise Health Plan</t>
  </si>
  <si>
    <t>Home and Community Based Services Waiver Programs</t>
  </si>
  <si>
    <t>HCBS</t>
  </si>
  <si>
    <t>Continuum of Care Programs</t>
  </si>
  <si>
    <t>CoC</t>
  </si>
  <si>
    <t>First 5 Programs</t>
  </si>
  <si>
    <t>F5</t>
  </si>
  <si>
    <t>Area Agencies on Aging</t>
  </si>
  <si>
    <t>AAA</t>
  </si>
  <si>
    <t>California Caregivers Resource Centers</t>
  </si>
  <si>
    <t>CCRC</t>
  </si>
  <si>
    <t>Indian Health Services/Tribal Entities</t>
  </si>
  <si>
    <t>TR</t>
  </si>
  <si>
    <t>Health Net Community Solutions, inc.</t>
  </si>
  <si>
    <t>Partnership HealthPlan of California</t>
  </si>
  <si>
    <t>Central California Alliance for Health</t>
  </si>
  <si>
    <t>CalOptima</t>
  </si>
  <si>
    <t>Alameda Alliance for Health</t>
  </si>
  <si>
    <t xml:space="preserve"> Community Health Plan Imperial Valley </t>
  </si>
  <si>
    <t>Placer</t>
  </si>
  <si>
    <t>Sierra</t>
  </si>
  <si>
    <t>Sutter</t>
  </si>
  <si>
    <t>Yuba</t>
  </si>
  <si>
    <t>PHC California</t>
  </si>
  <si>
    <t>SMHS/DMC</t>
  </si>
  <si>
    <t xml:space="preserve">Compliance Officer, Office Manager (2), Assistant Director, Director, Director of Health and Human Services, Five members from Partnership, Health Assistant </t>
  </si>
  <si>
    <t>none</t>
  </si>
  <si>
    <t>Discussion on no services in county and how Partnership can assist with that</t>
  </si>
  <si>
    <t xml:space="preserve">none </t>
  </si>
  <si>
    <t xml:space="preserve">Care Coordination, transportation, needs </t>
  </si>
  <si>
    <t>NA</t>
  </si>
  <si>
    <t xml:space="preserve">Sierra </t>
  </si>
  <si>
    <t>There were discussions on 12/18/2025 about the year, collaboration in care, being a small rural frontier county without services, needing additional services</t>
  </si>
  <si>
    <t>Team to continue to work together</t>
  </si>
  <si>
    <t>Sheryll Prinz-McMillan</t>
  </si>
  <si>
    <t>Behavioral Health Director</t>
  </si>
  <si>
    <t>sprinzmcmillan@sierracounty.ca.gov</t>
  </si>
  <si>
    <r>
      <t xml:space="preserve">I hereby attest, the applicable executed MOU(s) were posted on the County website within 30 calendar days of being fully executed. 
</t>
    </r>
    <r>
      <rPr>
        <b/>
        <sz val="12"/>
        <color rgb="FF000000"/>
        <rFont val="Arial"/>
        <family val="2"/>
      </rPr>
      <t xml:space="preserve">
This was completed 2/26/2026, MHP was unaware of the requirement rectified within 24 hours of being informed. 
</t>
    </r>
    <r>
      <rPr>
        <sz val="12"/>
        <color rgb="FF000000"/>
        <rFont val="Arial"/>
        <family val="2"/>
      </rPr>
      <t xml:space="preserve">
I hereby attest, an Annual Review of the MOU(s) has been conducted for the </t>
    </r>
    <r>
      <rPr>
        <b/>
        <sz val="12"/>
        <color rgb="FF000000"/>
        <rFont val="Arial"/>
        <family val="2"/>
      </rPr>
      <t>2025</t>
    </r>
    <r>
      <rPr>
        <sz val="12"/>
        <color rgb="FF000000"/>
        <rFont val="Arial"/>
        <family val="2"/>
      </rPr>
      <t xml:space="preserve"> year and all information provided in this report is true, accurate, and complete to the best of my knowledge. 
</t>
    </r>
    <r>
      <rPr>
        <b/>
        <sz val="12"/>
        <color rgb="FF000000"/>
        <rFont val="Arial"/>
        <family val="2"/>
      </rPr>
      <t xml:space="preserve">
</t>
    </r>
    <r>
      <rPr>
        <sz val="12"/>
        <color rgb="FF000000"/>
        <rFont val="Arial"/>
        <family val="2"/>
      </rPr>
      <t xml:space="preserve">
I hereby attest,  </t>
    </r>
    <r>
      <rPr>
        <b/>
        <sz val="12"/>
        <color rgb="FF000000"/>
        <rFont val="Arial"/>
        <family val="2"/>
      </rPr>
      <t>Sierra County</t>
    </r>
    <r>
      <rPr>
        <sz val="12"/>
        <color rgb="FF000000"/>
        <rFont val="Arial"/>
        <family val="2"/>
      </rPr>
      <t xml:space="preserve"> County held </t>
    </r>
    <r>
      <rPr>
        <b/>
        <sz val="12"/>
        <color rgb="FF000000"/>
        <rFont val="Arial"/>
        <family val="2"/>
      </rPr>
      <t xml:space="preserve">four (4) </t>
    </r>
    <r>
      <rPr>
        <sz val="12"/>
        <color rgb="FF000000"/>
        <rFont val="Arial"/>
        <family val="2"/>
      </rPr>
      <t xml:space="preserve">quarterly meetings with the MCPs, and the quarterly meetings are posted on </t>
    </r>
    <r>
      <rPr>
        <b/>
        <sz val="12"/>
        <color rgb="FF000000"/>
        <rFont val="Arial"/>
        <family val="2"/>
      </rPr>
      <t xml:space="preserve">Sierra </t>
    </r>
    <r>
      <rPr>
        <sz val="12"/>
        <color rgb="FF000000"/>
        <rFont val="Arial"/>
        <family val="2"/>
      </rPr>
      <t xml:space="preserve">County's website.
I hereby attest, </t>
    </r>
    <r>
      <rPr>
        <b/>
        <sz val="12"/>
        <color rgb="FF000000"/>
        <rFont val="Arial"/>
        <family val="2"/>
      </rPr>
      <t xml:space="preserve">Sierra </t>
    </r>
    <r>
      <rPr>
        <sz val="12"/>
        <color rgb="FF000000"/>
        <rFont val="Arial"/>
        <family val="2"/>
      </rPr>
      <t xml:space="preserve">County will post the Annual Report on the County website within 30 calendar days from the due date of the annual report submission to the Department of Health Care Services.
</t>
    </r>
    <r>
      <rPr>
        <b/>
        <sz val="12"/>
        <color rgb="FF000000"/>
        <rFont val="Arial"/>
        <family val="2"/>
      </rPr>
      <t xml:space="preserve">
</t>
    </r>
  </si>
  <si>
    <t>Number of Quarterly Meetings held: [4]</t>
  </si>
  <si>
    <t>Provide an Explanation if fewer than four (4) quarterly meetings were held:  N/A</t>
  </si>
  <si>
    <t>On behalf of Sierra County, I hereby attest, the Annual MOU Review of the 2025 year is true, accurate, and complete to the best of my knowledge.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</si>
</sst>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scheme val="minor"/>
    </font>
    <font>
      <sz val="11.5"/>
      <name val="Arial"/>
      <family val="2"/>
    </font>
    <font>
      <b/>
      <sz val="14"/>
      <name val="Arial"/>
      <family val="2"/>
    </font>
    <font>
      <b/>
      <sz val="13"/>
      <name val="Arial"/>
      <family val="2"/>
    </font>
    <font>
      <b/>
      <sz val="12"/>
      <name val="Arial"/>
      <family val="2"/>
    </font>
    <font>
      <sz val="12"/>
      <name val="Arial"/>
      <family val="2"/>
    </font>
    <font>
      <sz val="11"/>
      <name val="Calibri"/>
      <family val="2"/>
      <scheme val="minor"/>
    </font>
    <font>
      <sz val="8"/>
      <name val="Calibri"/>
      <family val="2"/>
      <scheme val="minor"/>
    </font>
    <font>
      <b/>
      <sz val="11"/>
      <name val="Calibri"/>
      <family val="2"/>
      <scheme val="minor"/>
    </font>
    <font>
      <i/>
      <sz val="11"/>
      <name val="Calibri"/>
      <family val="2"/>
      <scheme val="minor"/>
    </font>
    <font>
      <i/>
      <sz val="12"/>
      <name val="Arial"/>
      <family val="2"/>
    </font>
    <font>
      <sz val="11.5"/>
      <color rgb="FF000000"/>
      <name val="Arial"/>
      <family val="2"/>
    </font>
    <font>
      <sz val="12"/>
      <color rgb="FF000000"/>
      <name val="Arial"/>
      <family val="2"/>
    </font>
    <font>
      <b/>
      <sz val="12"/>
      <color rgb="FF000000"/>
      <name val="Arial"/>
      <family val="2"/>
    </font>
    <font>
      <sz val="11"/>
      <color rgb="FF000000"/>
      <name val="Calibri"/>
      <family val="2"/>
      <scheme val="minor"/>
    </font>
    <font>
      <b/>
      <sz val="26"/>
      <name val="Arial"/>
      <family val="2"/>
    </font>
    <font>
      <b/>
      <sz val="36"/>
      <name val="Arial"/>
      <family val="2"/>
    </font>
    <font>
      <b/>
      <sz val="11"/>
      <color theme="1"/>
      <name val="Calibri"/>
      <family val="2"/>
      <scheme val="minor"/>
    </font>
    <font>
      <b/>
      <sz val="11"/>
      <color rgb="FF000000"/>
      <name val="Calibri"/>
      <family val="2"/>
      <scheme val="minor"/>
    </font>
    <font>
      <b/>
      <sz val="24"/>
      <name val="Arial"/>
      <family val="2"/>
    </font>
    <font>
      <b/>
      <sz val="14"/>
      <color rgb="FF000000"/>
      <name val="Arial"/>
      <family val="2"/>
    </font>
    <font>
      <b/>
      <sz val="14"/>
      <color theme="1"/>
      <name val="Arial"/>
      <family val="2"/>
    </font>
    <font>
      <b/>
      <sz val="12"/>
      <color theme="1"/>
      <name val="Arial"/>
      <family val="2"/>
    </font>
    <font>
      <sz val="12"/>
      <color theme="1"/>
      <name val="Arial"/>
      <family val="2"/>
    </font>
    <font>
      <b/>
      <u/>
      <sz val="11.5"/>
      <color rgb="FF000000"/>
      <name val="Arial"/>
      <family val="2"/>
    </font>
    <font>
      <u/>
      <sz val="11.5"/>
      <color rgb="FF000000"/>
      <name val="Arial"/>
      <family val="2"/>
    </font>
    <font>
      <b/>
      <sz val="11.5"/>
      <color rgb="FF000000"/>
      <name val="Arial"/>
      <family val="2"/>
    </font>
    <font>
      <u/>
      <sz val="11"/>
      <color theme="10"/>
      <name val="Calibri"/>
      <family val="2"/>
      <scheme val="minor"/>
    </font>
    <font>
      <sz val="11"/>
      <color theme="0"/>
      <name val="Calibri"/>
      <family val="2"/>
      <scheme val="minor"/>
    </font>
    <font>
      <b/>
      <sz val="14"/>
      <color theme="0"/>
      <name val="Calibri"/>
      <family val="2"/>
      <scheme val="minor"/>
    </font>
    <font>
      <b/>
      <sz val="14"/>
      <name val="Calibri"/>
      <family val="2"/>
      <scheme val="minor"/>
    </font>
    <font>
      <sz val="12"/>
      <color rgb="FF000000"/>
      <name val="Arial"/>
    </font>
    <font>
      <b/>
      <sz val="12"/>
      <color rgb="FF000000"/>
      <name val="Arial"/>
    </font>
    <font>
      <b/>
      <i/>
      <sz val="12"/>
      <color rgb="FF000000"/>
      <name val="Arial"/>
    </font>
    <font>
      <b/>
      <i/>
      <sz val="12"/>
      <color rgb="FF242424"/>
      <name val="Arial"/>
    </font>
    <font>
      <b/>
      <sz val="12"/>
      <color rgb="FF242424"/>
      <name val="Arial"/>
    </font>
    <font>
      <sz val="12"/>
      <color rgb="FF000000"/>
      <name val="Arial"/>
      <charset val="1"/>
    </font>
    <font>
      <b/>
      <i/>
      <sz val="12"/>
      <color rgb="FF000000"/>
      <name val="Arial"/>
      <family val="2"/>
    </font>
  </fonts>
  <fills count="8">
    <fill>
      <patternFill patternType="none"/>
    </fill>
    <fill>
      <patternFill patternType="gray125"/>
    </fill>
    <fill>
      <patternFill patternType="solid">
        <fgColor theme="2"/>
        <bgColor indexed="64"/>
      </patternFill>
    </fill>
    <fill>
      <patternFill patternType="solid">
        <fgColor theme="2" tint="-0.249977111117893"/>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theme="4"/>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style="thin">
        <color theme="4" tint="0.39997558519241921"/>
      </top>
      <bottom style="thin">
        <color theme="4" tint="0.39997558519241921"/>
      </bottom>
      <diagonal/>
    </border>
    <border>
      <left/>
      <right/>
      <top style="thin">
        <color theme="4" tint="0.39997558519241921"/>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bottom style="medium">
        <color indexed="64"/>
      </bottom>
      <diagonal/>
    </border>
    <border>
      <left style="medium">
        <color rgb="FF000000"/>
      </left>
      <right style="medium">
        <color rgb="FF000000"/>
      </right>
      <top style="medium">
        <color rgb="FF000000"/>
      </top>
      <bottom style="medium">
        <color rgb="FF000000"/>
      </bottom>
      <diagonal/>
    </border>
    <border>
      <left style="thick">
        <color rgb="FF000000"/>
      </left>
      <right/>
      <top/>
      <bottom/>
      <diagonal/>
    </border>
    <border>
      <left/>
      <right style="thick">
        <color rgb="FF000000"/>
      </right>
      <top/>
      <bottom/>
      <diagonal/>
    </border>
    <border>
      <left/>
      <right/>
      <top style="thick">
        <color rgb="FF000000"/>
      </top>
      <bottom/>
      <diagonal/>
    </border>
    <border>
      <left style="thin">
        <color indexed="64"/>
      </left>
      <right style="thin">
        <color indexed="64"/>
      </right>
      <top style="thin">
        <color indexed="64"/>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0" fontId="27" fillId="0" borderId="0" applyNumberFormat="0" applyFill="0" applyBorder="0" applyAlignment="0" applyProtection="0"/>
  </cellStyleXfs>
  <cellXfs count="103">
    <xf numFmtId="0" fontId="0" fillId="0" borderId="0" xfId="0"/>
    <xf numFmtId="0" fontId="3" fillId="0" borderId="1" xfId="0" applyFont="1" applyBorder="1" applyAlignment="1">
      <alignment horizontal="center" vertical="top"/>
    </xf>
    <xf numFmtId="0" fontId="5" fillId="0" borderId="1" xfId="0" applyFont="1" applyBorder="1" applyAlignment="1">
      <alignment horizontal="left" vertical="top" wrapText="1"/>
    </xf>
    <xf numFmtId="0" fontId="0" fillId="0" borderId="0" xfId="0" applyAlignment="1">
      <alignment horizontal="left"/>
    </xf>
    <xf numFmtId="0" fontId="4" fillId="0" borderId="1" xfId="0" applyFont="1" applyBorder="1" applyAlignment="1">
      <alignment horizontal="left" vertical="top" wrapText="1"/>
    </xf>
    <xf numFmtId="0" fontId="2" fillId="3" borderId="0" xfId="0" applyFont="1" applyFill="1" applyAlignment="1">
      <alignment vertical="center"/>
    </xf>
    <xf numFmtId="49" fontId="0" fillId="0" borderId="0" xfId="0" applyNumberFormat="1" applyAlignment="1">
      <alignment horizontal="right"/>
    </xf>
    <xf numFmtId="0" fontId="0" fillId="0" borderId="0" xfId="0" applyAlignment="1">
      <alignment horizontal="right"/>
    </xf>
    <xf numFmtId="0" fontId="0" fillId="0" borderId="0" xfId="0" applyAlignment="1">
      <alignment wrapText="1"/>
    </xf>
    <xf numFmtId="0" fontId="0" fillId="0" borderId="12" xfId="0" applyBorder="1" applyAlignment="1">
      <alignment wrapText="1"/>
    </xf>
    <xf numFmtId="0" fontId="0" fillId="0" borderId="13" xfId="0" applyBorder="1" applyAlignment="1">
      <alignment wrapText="1"/>
    </xf>
    <xf numFmtId="0" fontId="6" fillId="0" borderId="0" xfId="0" applyFont="1" applyAlignment="1">
      <alignment horizontal="left"/>
    </xf>
    <xf numFmtId="0" fontId="6" fillId="0" borderId="0" xfId="0" applyFont="1" applyAlignment="1">
      <alignment horizontal="center" vertical="center" wrapText="1"/>
    </xf>
    <xf numFmtId="0" fontId="6"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49" fontId="0" fillId="0" borderId="0" xfId="0" applyNumberFormat="1" applyAlignment="1">
      <alignment horizontal="center" vertical="center"/>
    </xf>
    <xf numFmtId="0" fontId="2" fillId="3" borderId="0" xfId="0" applyFont="1" applyFill="1" applyAlignment="1">
      <alignment horizontal="left" vertical="center"/>
    </xf>
    <xf numFmtId="49" fontId="0" fillId="0" borderId="0" xfId="0" applyNumberFormat="1" applyAlignment="1">
      <alignment horizontal="right" vertical="center"/>
    </xf>
    <xf numFmtId="0" fontId="6" fillId="0" borderId="0" xfId="0" applyFont="1" applyAlignment="1" applyProtection="1">
      <alignment vertical="center" wrapText="1"/>
      <protection hidden="1"/>
    </xf>
    <xf numFmtId="0" fontId="6" fillId="0" borderId="0" xfId="0" applyFont="1" applyAlignment="1">
      <alignment vertical="center" wrapText="1"/>
    </xf>
    <xf numFmtId="0" fontId="8" fillId="0" borderId="0" xfId="0" applyFont="1" applyAlignment="1">
      <alignment horizontal="center" vertical="center" wrapText="1"/>
    </xf>
    <xf numFmtId="0" fontId="8" fillId="0" borderId="0" xfId="0" applyFont="1" applyAlignment="1" applyProtection="1">
      <alignment horizontal="center" vertical="center" wrapText="1"/>
      <protection hidden="1"/>
    </xf>
    <xf numFmtId="0" fontId="6" fillId="0" borderId="0" xfId="0" applyFont="1" applyAlignment="1" applyProtection="1">
      <alignment horizontal="left" vertical="center" wrapText="1"/>
      <protection locked="0"/>
    </xf>
    <xf numFmtId="0" fontId="6" fillId="0" borderId="0" xfId="0" applyFont="1" applyAlignment="1" applyProtection="1">
      <alignment vertical="center" wrapText="1"/>
      <protection locked="0"/>
    </xf>
    <xf numFmtId="0" fontId="6" fillId="0" borderId="0" xfId="0" applyFont="1" applyAlignment="1">
      <alignment vertical="center"/>
    </xf>
    <xf numFmtId="0" fontId="6" fillId="0" borderId="0" xfId="0" applyFont="1"/>
    <xf numFmtId="0" fontId="6" fillId="0" borderId="0" xfId="0" applyFont="1" applyAlignment="1" applyProtection="1">
      <alignment horizontal="left"/>
      <protection locked="0"/>
    </xf>
    <xf numFmtId="0" fontId="6" fillId="0" borderId="0" xfId="0" applyFont="1" applyProtection="1">
      <protection locked="0"/>
    </xf>
    <xf numFmtId="0" fontId="4" fillId="0" borderId="1" xfId="0" applyFont="1" applyBorder="1" applyAlignment="1">
      <alignment vertical="top" wrapText="1"/>
    </xf>
    <xf numFmtId="0" fontId="5" fillId="0" borderId="1" xfId="0" applyFont="1" applyBorder="1" applyAlignment="1">
      <alignment vertical="top" wrapText="1"/>
    </xf>
    <xf numFmtId="0" fontId="12" fillId="0" borderId="1" xfId="0" applyFont="1" applyBorder="1" applyAlignment="1">
      <alignment horizontal="left" vertical="top" wrapText="1"/>
    </xf>
    <xf numFmtId="0" fontId="14" fillId="0" borderId="0" xfId="0" applyFont="1"/>
    <xf numFmtId="0" fontId="13" fillId="0" borderId="1" xfId="0" applyFont="1" applyBorder="1" applyAlignment="1">
      <alignment horizontal="left" vertical="top" wrapText="1"/>
    </xf>
    <xf numFmtId="0" fontId="18" fillId="0" borderId="18"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8" xfId="0" applyFont="1" applyBorder="1" applyAlignment="1">
      <alignment horizontal="center" wrapText="1"/>
    </xf>
    <xf numFmtId="0" fontId="0" fillId="0" borderId="0" xfId="0" applyAlignment="1">
      <alignment horizontal="center"/>
    </xf>
    <xf numFmtId="0" fontId="0" fillId="0" borderId="1" xfId="0" applyBorder="1" applyAlignment="1">
      <alignment horizontal="center" vertical="center"/>
    </xf>
    <xf numFmtId="0" fontId="0" fillId="0" borderId="1" xfId="0" applyBorder="1" applyAlignment="1">
      <alignment horizontal="center"/>
    </xf>
    <xf numFmtId="0" fontId="0" fillId="0" borderId="0" xfId="0" applyProtection="1">
      <protection locked="0"/>
    </xf>
    <xf numFmtId="0" fontId="8" fillId="0" borderId="1" xfId="0" applyFont="1" applyBorder="1" applyAlignment="1">
      <alignment horizontal="center" vertical="center" wrapText="1"/>
    </xf>
    <xf numFmtId="0" fontId="6"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22"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18" fillId="6" borderId="14" xfId="0" applyFont="1" applyFill="1" applyBorder="1" applyAlignment="1">
      <alignment horizontal="center" vertical="center" wrapText="1"/>
    </xf>
    <xf numFmtId="0" fontId="18" fillId="6" borderId="11" xfId="0" applyFont="1" applyFill="1" applyBorder="1" applyAlignment="1">
      <alignment horizontal="center" vertical="center" wrapText="1"/>
    </xf>
    <xf numFmtId="0" fontId="17" fillId="6" borderId="1" xfId="0" applyFont="1" applyFill="1" applyBorder="1" applyAlignment="1">
      <alignment horizontal="center" vertical="center"/>
    </xf>
    <xf numFmtId="0" fontId="23" fillId="0" borderId="1" xfId="0" applyFont="1" applyBorder="1" applyAlignment="1">
      <alignment vertical="top" wrapText="1"/>
    </xf>
    <xf numFmtId="0" fontId="23" fillId="0" borderId="1" xfId="0" applyFont="1" applyBorder="1" applyAlignment="1" applyProtection="1">
      <alignment horizontal="center" wrapText="1"/>
      <protection locked="0"/>
    </xf>
    <xf numFmtId="0" fontId="5" fillId="4" borderId="1" xfId="0" applyFont="1" applyFill="1" applyBorder="1" applyAlignment="1" applyProtection="1">
      <alignment horizontal="center" wrapText="1"/>
      <protection locked="0"/>
    </xf>
    <xf numFmtId="14" fontId="5" fillId="4" borderId="1" xfId="0" applyNumberFormat="1" applyFont="1" applyFill="1" applyBorder="1" applyAlignment="1" applyProtection="1">
      <alignment horizontal="center" wrapText="1"/>
      <protection locked="0"/>
    </xf>
    <xf numFmtId="0" fontId="34" fillId="0" borderId="0" xfId="0" applyFont="1" applyAlignment="1">
      <alignment horizontal="left" vertical="top" wrapText="1"/>
    </xf>
    <xf numFmtId="0" fontId="36" fillId="0" borderId="24" xfId="0" applyFont="1" applyBorder="1" applyAlignment="1">
      <alignment vertical="top"/>
    </xf>
    <xf numFmtId="0" fontId="36" fillId="0" borderId="25" xfId="0" applyFont="1" applyBorder="1" applyAlignment="1">
      <alignment vertical="top"/>
    </xf>
    <xf numFmtId="0" fontId="31" fillId="0" borderId="23" xfId="0" applyFont="1" applyBorder="1" applyAlignment="1">
      <alignment horizontal="left" vertical="top" wrapText="1"/>
    </xf>
    <xf numFmtId="0" fontId="13" fillId="0" borderId="26" xfId="0" applyFont="1" applyBorder="1" applyAlignment="1">
      <alignment horizontal="left" vertical="top" wrapText="1"/>
    </xf>
    <xf numFmtId="0" fontId="37" fillId="0" borderId="1" xfId="0" applyFont="1" applyBorder="1" applyAlignment="1">
      <alignment horizontal="left" vertical="top" wrapText="1"/>
    </xf>
    <xf numFmtId="0" fontId="31" fillId="0" borderId="1" xfId="0" applyFont="1" applyBorder="1" applyAlignment="1">
      <alignment horizontal="left" vertical="top" wrapText="1"/>
    </xf>
    <xf numFmtId="0" fontId="18" fillId="0" borderId="15" xfId="0" applyFont="1" applyBorder="1" applyAlignment="1">
      <alignment horizontal="center" vertical="center" wrapText="1"/>
    </xf>
    <xf numFmtId="0" fontId="18" fillId="0" borderId="15" xfId="0" applyFont="1" applyBorder="1" applyAlignment="1">
      <alignment horizontal="center" vertical="center"/>
    </xf>
    <xf numFmtId="0" fontId="18" fillId="0" borderId="0" xfId="0" applyFont="1" applyAlignment="1">
      <alignment horizontal="center" vertical="center" wrapText="1"/>
    </xf>
    <xf numFmtId="0" fontId="18" fillId="0" borderId="4" xfId="0" applyFont="1" applyBorder="1" applyAlignment="1">
      <alignment horizontal="center" vertical="center" wrapText="1"/>
    </xf>
    <xf numFmtId="0" fontId="0" fillId="0" borderId="7" xfId="0" applyBorder="1"/>
    <xf numFmtId="0" fontId="0" fillId="0" borderId="27" xfId="0" applyBorder="1" applyAlignment="1">
      <alignment horizontal="center" vertical="center"/>
    </xf>
    <xf numFmtId="0" fontId="27" fillId="4" borderId="1" xfId="1" applyFill="1" applyBorder="1" applyAlignment="1" applyProtection="1">
      <alignment horizontal="center" wrapText="1"/>
      <protection locked="0"/>
    </xf>
    <xf numFmtId="0" fontId="15"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1" fillId="2" borderId="4" xfId="0" applyFont="1" applyFill="1" applyBorder="1" applyAlignment="1">
      <alignment horizontal="left" vertical="top" wrapText="1"/>
    </xf>
    <xf numFmtId="0" fontId="1" fillId="2" borderId="5" xfId="0" applyFont="1" applyFill="1" applyBorder="1" applyAlignment="1">
      <alignment horizontal="left" vertical="top" wrapText="1"/>
    </xf>
    <xf numFmtId="0" fontId="1" fillId="2" borderId="6" xfId="0" applyFont="1" applyFill="1" applyBorder="1" applyAlignment="1">
      <alignment horizontal="left" vertical="top" wrapText="1"/>
    </xf>
    <xf numFmtId="0" fontId="1" fillId="2" borderId="7" xfId="0" applyFont="1" applyFill="1" applyBorder="1" applyAlignment="1">
      <alignment horizontal="left" vertical="top"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11" fillId="2" borderId="8" xfId="0" applyFont="1" applyFill="1" applyBorder="1" applyAlignment="1">
      <alignment horizontal="left" vertical="top" wrapText="1"/>
    </xf>
    <xf numFmtId="0" fontId="1" fillId="2" borderId="9" xfId="0" applyFont="1" applyFill="1" applyBorder="1" applyAlignment="1">
      <alignment horizontal="left" vertical="top" wrapText="1"/>
    </xf>
    <xf numFmtId="0" fontId="18" fillId="0" borderId="1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17" xfId="0" applyFont="1" applyBorder="1" applyAlignment="1">
      <alignment horizontal="center" vertical="center"/>
    </xf>
    <xf numFmtId="0" fontId="18" fillId="0" borderId="15" xfId="0" applyFont="1" applyBorder="1" applyAlignment="1">
      <alignment horizontal="center" vertical="center"/>
    </xf>
    <xf numFmtId="0" fontId="29" fillId="7" borderId="0" xfId="0" applyFont="1" applyFill="1" applyAlignment="1">
      <alignment horizontal="left"/>
    </xf>
    <xf numFmtId="0" fontId="28" fillId="7" borderId="0" xfId="0" applyFont="1" applyFill="1" applyAlignment="1">
      <alignment horizontal="left"/>
    </xf>
    <xf numFmtId="0" fontId="30" fillId="7" borderId="0" xfId="0" applyFont="1" applyFill="1" applyAlignment="1">
      <alignment horizontal="left"/>
    </xf>
    <xf numFmtId="0" fontId="2" fillId="3" borderId="0" xfId="0" applyFont="1" applyFill="1" applyAlignment="1">
      <alignment horizontal="center" vertical="center"/>
    </xf>
    <xf numFmtId="0" fontId="0" fillId="0" borderId="2" xfId="0" applyBorder="1" applyAlignment="1">
      <alignment horizontal="left"/>
    </xf>
    <xf numFmtId="0" fontId="0" fillId="0" borderId="11" xfId="0" applyBorder="1" applyAlignment="1">
      <alignment horizontal="left"/>
    </xf>
    <xf numFmtId="0" fontId="0" fillId="0" borderId="3" xfId="0" applyBorder="1" applyAlignment="1">
      <alignment horizontal="left"/>
    </xf>
    <xf numFmtId="0" fontId="0" fillId="0" borderId="2" xfId="0" applyBorder="1" applyAlignment="1">
      <alignment horizontal="left" vertical="top" wrapText="1"/>
    </xf>
    <xf numFmtId="0" fontId="0" fillId="0" borderId="11" xfId="0" applyBorder="1" applyAlignment="1">
      <alignment horizontal="left" vertical="top" wrapText="1"/>
    </xf>
    <xf numFmtId="0" fontId="0" fillId="0" borderId="3" xfId="0" applyBorder="1" applyAlignment="1">
      <alignment horizontal="left" vertical="top" wrapText="1"/>
    </xf>
    <xf numFmtId="0" fontId="21" fillId="6" borderId="1" xfId="0" applyFont="1" applyFill="1" applyBorder="1" applyAlignment="1">
      <alignment horizontal="center" vertical="center" wrapText="1"/>
    </xf>
    <xf numFmtId="0" fontId="21" fillId="6" borderId="23" xfId="0" applyFont="1" applyFill="1" applyBorder="1" applyAlignment="1">
      <alignment horizontal="center" vertical="center" wrapText="1"/>
    </xf>
    <xf numFmtId="0" fontId="19" fillId="4" borderId="19" xfId="0" applyFont="1" applyFill="1" applyBorder="1" applyAlignment="1">
      <alignment horizontal="center" vertical="center" wrapText="1"/>
    </xf>
    <xf numFmtId="0" fontId="20" fillId="2" borderId="20"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21"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3" fillId="4" borderId="19" xfId="0" applyFont="1" applyFill="1" applyBorder="1" applyAlignment="1">
      <alignment horizontal="center" vertical="center" wrapText="1"/>
    </xf>
    <xf numFmtId="0" fontId="6" fillId="5" borderId="22" xfId="0" applyFont="1" applyFill="1" applyBorder="1" applyAlignment="1">
      <alignment horizontal="center"/>
    </xf>
  </cellXfs>
  <cellStyles count="2">
    <cellStyle name="Hyperlink" xfId="1" builtinId="8"/>
    <cellStyle name="Normal" xfId="0" builtinId="0"/>
  </cellStyles>
  <dxfs count="47">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alignment horizontal="right" vertical="bottom" textRotation="0" wrapText="0" indent="0" justifyLastLine="0" shrinkToFit="0" readingOrder="0"/>
    </dxf>
    <dxf>
      <numFmt numFmtId="30" formatCode="@"/>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Calibri"/>
        <family val="2"/>
        <scheme val="minor"/>
      </font>
      <fill>
        <patternFill patternType="none">
          <fgColor theme="4" tint="0.79998168889431442"/>
          <bgColor auto="1"/>
        </patternFill>
      </fill>
      <alignment horizontal="general" vertical="bottom" textRotation="0" wrapText="1" indent="0" justifyLastLine="0" shrinkToFit="0" readingOrder="0"/>
      <border diagonalUp="0" diagonalDown="0" outline="0">
        <left/>
        <right/>
        <top style="thin">
          <color theme="4" tint="0.39997558519241921"/>
        </top>
        <bottom style="thin">
          <color theme="4" tint="0.39997558519241921"/>
        </bottom>
      </border>
    </dxf>
    <dxf>
      <alignment horizontal="center" vertical="center" textRotation="0" indent="0" justifyLastLine="0" shrinkToFit="0" readingOrder="0"/>
    </dxf>
    <dxf>
      <alignment horizontal="left" vertical="bottom" textRotation="0" wrapText="0" indent="0" justifyLastLine="0" shrinkToFit="0" readingOrder="0"/>
    </dxf>
    <dxf>
      <alignment horizontal="left" textRotation="0" indent="0" justifyLastLine="0" shrinkToFit="0" readingOrder="0"/>
    </dxf>
    <dxf>
      <alignment horizontal="left" textRotation="0" indent="0" justifyLastLine="0" shrinkToFit="0" readingOrder="0"/>
    </dxf>
    <dxf>
      <font>
        <strike val="0"/>
        <outline val="0"/>
        <shadow val="0"/>
        <u val="none"/>
        <vertAlign val="baseline"/>
        <sz val="11"/>
        <color auto="1"/>
        <name val="Calibri"/>
        <family val="2"/>
        <scheme val="minor"/>
      </font>
      <alignment horizontal="left" vertical="bottom" textRotation="0" wrapText="0" indent="0" justifyLastLine="0" shrinkToFit="0" readingOrder="0"/>
    </dxf>
    <dxf>
      <font>
        <strike val="0"/>
        <outline val="0"/>
        <shadow val="0"/>
        <u val="none"/>
        <vertAlign val="baseline"/>
        <sz val="11"/>
        <color auto="1"/>
        <name val="Calibri"/>
        <family val="2"/>
        <scheme val="minor"/>
      </font>
      <alignment horizontal="left" vertical="bottom" textRotation="0" wrapText="0" indent="0" justifyLastLine="0" shrinkToFit="0" readingOrder="0"/>
    </dxf>
    <dxf>
      <border outline="0">
        <top style="thin">
          <color indexed="64"/>
        </top>
      </border>
    </dxf>
    <dxf>
      <alignment horizontal="left" textRotation="0" indent="0" justifyLastLine="0" shrinkToFit="0" readingOrder="0"/>
    </dxf>
    <dxf>
      <border outline="0">
        <bottom style="thin">
          <color indexed="64"/>
        </bottom>
      </border>
    </dxf>
    <dxf>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0" formatCode="Genera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0" formatCode="Genera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0" formatCode="Genera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0" formatCode="General"/>
      <alignment horizontal="general" vertical="center" textRotation="0" wrapText="1" indent="0" justifyLastLine="0" shrinkToFit="0" readingOrder="0"/>
      <protection locked="0" hidden="0"/>
    </dxf>
    <dxf>
      <font>
        <strike val="0"/>
        <outline val="0"/>
        <shadow val="0"/>
        <u val="none"/>
        <vertAlign val="baseline"/>
        <color auto="1"/>
      </font>
      <numFmt numFmtId="0" formatCode="General"/>
      <alignment horizontal="general" vertical="center" textRotation="0" wrapText="1" indent="0" justifyLastLine="0" shrinkToFit="0" readingOrder="0"/>
      <protection locked="0" hidden="0"/>
    </dxf>
    <dxf>
      <font>
        <strike val="0"/>
        <outline val="0"/>
        <shadow val="0"/>
        <u val="none"/>
        <vertAlign val="baseline"/>
        <color auto="1"/>
      </font>
      <numFmt numFmtId="0" formatCode="General"/>
      <alignment horizontal="general" vertical="center" textRotation="0" wrapText="1" indent="0" justifyLastLine="0" shrinkToFit="0" readingOrder="0"/>
      <protection locked="0" hidden="0"/>
    </dxf>
    <dxf>
      <font>
        <strike val="0"/>
        <outline val="0"/>
        <shadow val="0"/>
        <u val="none"/>
        <vertAlign val="baseline"/>
        <color auto="1"/>
      </font>
      <numFmt numFmtId="0" formatCode="Genera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0" formatCode="General"/>
      <alignment horizontal="left"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0" formatCode="General"/>
      <alignment horizontal="general" vertical="center" textRotation="0" wrapText="1" indent="0" justifyLastLine="0" shrinkToFit="0" readingOrder="0"/>
      <protection locked="1" hidden="0"/>
    </dxf>
    <dxf>
      <font>
        <strike val="0"/>
        <outline val="0"/>
        <shadow val="0"/>
        <u val="none"/>
        <vertAlign val="baseline"/>
        <color auto="1"/>
      </font>
      <numFmt numFmtId="0" formatCode="General"/>
      <alignment horizontal="general" vertical="center" textRotation="0" wrapText="1" indent="0" justifyLastLine="0" shrinkToFit="0" readingOrder="0"/>
      <protection locked="1"/>
    </dxf>
    <dxf>
      <font>
        <strike val="0"/>
        <outline val="0"/>
        <shadow val="0"/>
        <u val="none"/>
        <vertAlign val="baseline"/>
        <color auto="1"/>
      </font>
      <numFmt numFmtId="0" formatCode="General"/>
      <alignment horizontal="left" vertical="center" textRotation="0" wrapText="1" indent="0" justifyLastLine="0" shrinkToFit="0" readingOrder="0"/>
      <protection locked="0" hidden="0"/>
    </dxf>
    <dxf>
      <font>
        <strike val="0"/>
        <outline val="0"/>
        <shadow val="0"/>
        <u val="none"/>
        <vertAlign val="baseline"/>
        <color auto="1"/>
      </font>
      <numFmt numFmtId="0" formatCode="General"/>
      <alignment horizontal="general" vertical="center" textRotation="0" wrapText="1" indent="0" justifyLastLine="0" shrinkToFit="0" readingOrder="0"/>
      <protection locked="1" hidden="0"/>
    </dxf>
    <dxf>
      <font>
        <strike val="0"/>
        <outline val="0"/>
        <shadow val="0"/>
        <u val="none"/>
        <vertAlign val="baseline"/>
        <color auto="1"/>
      </font>
      <alignment horizontal="general" vertical="center" textRotation="0" wrapText="1" indent="0" justifyLastLine="0" shrinkToFit="0" readingOrder="0"/>
      <protection locked="1"/>
    </dxf>
    <dxf>
      <font>
        <strike val="0"/>
        <outline val="0"/>
        <shadow val="0"/>
        <u val="none"/>
        <vertAlign val="baseline"/>
        <color auto="1"/>
      </font>
      <protection locked="1" hidden="0"/>
    </dxf>
    <dxf>
      <font>
        <strike val="0"/>
        <outline val="0"/>
        <shadow val="0"/>
        <u val="none"/>
        <vertAlign val="baseline"/>
        <color auto="1"/>
      </font>
      <numFmt numFmtId="0" formatCode="Genera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0" formatCode="Genera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0" formatCode="Genera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0" formatCode="Genera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0" formatCode="Genera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0" formatCode="General"/>
      <alignment horizontal="general" vertical="center" textRotation="0" wrapText="1" indent="0" justifyLastLine="0" shrinkToFit="0" readingOrder="0"/>
      <protection locked="0" hidden="0"/>
    </dxf>
    <dxf>
      <font>
        <strike val="0"/>
        <outline val="0"/>
        <shadow val="0"/>
        <u val="none"/>
        <vertAlign val="baseline"/>
        <color auto="1"/>
      </font>
      <numFmt numFmtId="0" formatCode="General"/>
      <alignment horizontal="general" vertical="center" textRotation="0" wrapText="1" indent="0" justifyLastLine="0" shrinkToFit="0" readingOrder="0"/>
      <protection locked="0" hidden="0"/>
    </dxf>
    <dxf>
      <font>
        <strike val="0"/>
        <outline val="0"/>
        <shadow val="0"/>
        <u val="none"/>
        <vertAlign val="baseline"/>
        <color auto="1"/>
      </font>
      <numFmt numFmtId="0" formatCode="General"/>
      <alignment horizontal="general" vertical="center" textRotation="0" wrapText="1" indent="0" justifyLastLine="0" shrinkToFit="0" readingOrder="0"/>
      <protection locked="0" hidden="0"/>
    </dxf>
    <dxf>
      <font>
        <strike val="0"/>
        <outline val="0"/>
        <shadow val="0"/>
        <u val="none"/>
        <vertAlign val="baseline"/>
        <color auto="1"/>
      </font>
      <numFmt numFmtId="0" formatCode="Genera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0" formatCode="General"/>
      <alignment horizontal="left"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0" formatCode="General"/>
      <alignment horizontal="general" vertical="center" textRotation="0" wrapText="1" indent="0" justifyLastLine="0" shrinkToFit="0" readingOrder="0"/>
      <protection locked="1" hidden="0"/>
    </dxf>
    <dxf>
      <font>
        <strike val="0"/>
        <outline val="0"/>
        <shadow val="0"/>
        <u val="none"/>
        <vertAlign val="baseline"/>
        <color auto="1"/>
      </font>
      <numFmt numFmtId="0" formatCode="General"/>
      <alignment horizontal="general" vertical="center" textRotation="0" wrapText="1" indent="0" justifyLastLine="0" shrinkToFit="0" readingOrder="0"/>
      <protection locked="1"/>
    </dxf>
    <dxf>
      <font>
        <strike val="0"/>
        <outline val="0"/>
        <shadow val="0"/>
        <u val="none"/>
        <vertAlign val="baseline"/>
        <color auto="1"/>
      </font>
      <numFmt numFmtId="0" formatCode="General"/>
      <alignment horizontal="left" vertical="center" textRotation="0" wrapText="1" indent="0" justifyLastLine="0" shrinkToFit="0" readingOrder="0"/>
      <protection locked="0" hidden="0"/>
    </dxf>
    <dxf>
      <font>
        <strike val="0"/>
        <outline val="0"/>
        <shadow val="0"/>
        <u val="none"/>
        <vertAlign val="baseline"/>
        <color auto="1"/>
      </font>
      <numFmt numFmtId="0" formatCode="General"/>
      <alignment horizontal="general" vertical="center" textRotation="0" wrapText="1" indent="0" justifyLastLine="0" shrinkToFit="0" readingOrder="0"/>
      <protection locked="1" hidden="0"/>
    </dxf>
    <dxf>
      <font>
        <strike val="0"/>
        <outline val="0"/>
        <shadow val="0"/>
        <u val="none"/>
        <vertAlign val="baseline"/>
        <color auto="1"/>
      </font>
      <alignment horizontal="general" vertical="center" textRotation="0" wrapText="1" indent="0" justifyLastLine="0" shrinkToFit="0" readingOrder="0"/>
      <protection locked="1"/>
    </dxf>
    <dxf>
      <font>
        <strike val="0"/>
        <outline val="0"/>
        <shadow val="0"/>
        <u val="none"/>
        <vertAlign val="baseline"/>
        <color auto="1"/>
      </font>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owerPivotData" Target="model/item.data"/><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3510F7B-01D7-4CD3-B8D4-5BE9D9D99D19}" name="Table46" displayName="Table46" ref="A3:N44" totalsRowShown="0" headerRowDxfId="46" dataDxfId="45">
  <tableColumns count="14">
    <tableColumn id="19" xr3:uid="{1D3A130D-5FA7-4F15-AF59-5CCD86C0EDB1}" name="County_x000a_Name " dataDxfId="44">
      <calculatedColumnFormula>IF(Table46[[#This Row],[Plan Code]]&lt;&gt;"",(VLOOKUP(Table46[[#This Row],[Plan Code]],Table2[#All],3,TRUE)),"")</calculatedColumnFormula>
    </tableColumn>
    <tableColumn id="4" xr3:uid="{4DBD5218-24B1-47CE-A31A-D883CF532C17}" name="Plan Code" dataDxfId="43"/>
    <tableColumn id="18" xr3:uid="{140C5DDD-671C-4C56-BEA3-E142D95D563E}" name="MCP Plan Name_x000a_(Auto Populates)" dataDxfId="42">
      <calculatedColumnFormula>IF(Table46[[#This Row],[Plan Code]]&lt;&gt;"",(VLOOKUP(Table46[[#This Row],[Plan Code]],Table2[#All],2,TRUE)),"")</calculatedColumnFormula>
    </tableColumn>
    <tableColumn id="1" xr3:uid="{46AA1C38-D0DD-42EB-9725-D5A60FE4FF21}" name="MOU Effective Date" dataDxfId="41"/>
    <tableColumn id="6" xr3:uid="{C3563087-4703-49F3-A004-B8D3F4F96B60}" name="Reporting Year" dataDxfId="40"/>
    <tableColumn id="12" xr3:uid="{4EED0F4B-947B-4D5F-BA5B-45853D9D7968}" name="Combined MOU_x000a_Yes or No" dataDxfId="39"/>
    <tableColumn id="13" xr3:uid="{74C52FF1-B6CA-4B6A-AB5D-435D274996AB}" name="MOU Type" dataDxfId="38"/>
    <tableColumn id="14" xr3:uid="{69153532-1083-4F45-A103-2C352A5E01EE}" name="Meeting Attendees" dataDxfId="37"/>
    <tableColumn id="7" xr3:uid="{46B68119-8843-4951-9776-6B00D2578C19}" name="Topic: Care Coordination" dataDxfId="36"/>
    <tableColumn id="8" xr3:uid="{86765884-ADD3-40C4-A8C7-2E533D7CD594}" name="Topic: Referrals" dataDxfId="35"/>
    <tableColumn id="9" xr3:uid="{61188BAE-71B0-4573-B6F8-736B8885E82E}" name="Topic: Dispute Resolution" dataDxfId="34"/>
    <tableColumn id="10" xr3:uid="{8676ACB3-091C-4A6D-B27B-ED72D96EFE70}" name="Topic: Strategies to Avoid Duplication of Services" dataDxfId="33"/>
    <tableColumn id="11" xr3:uid="{7F6E695F-CD41-4C89-AFE1-9F43C0978A7D}" name="Topic: Collaboration " dataDxfId="32"/>
    <tableColumn id="17" xr3:uid="{06C554BF-9E1E-438C-AD12-38A38DAE2121}" name="Topic: Member Engagement" dataDxfId="31"/>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23F55CA-9E24-42B8-964A-5F454B998D7F}" name="Table4" displayName="Table4" ref="A2:L43" totalsRowShown="0" headerRowDxfId="30" dataDxfId="29">
  <tableColumns count="12">
    <tableColumn id="19" xr3:uid="{64D561A1-DB3F-4DCA-BD79-A5AA6502787A}" name="County_x000a_Name " dataDxfId="28">
      <calculatedColumnFormula>IF(Table4[[#This Row],[Plan Code]]&lt;&gt;"",(VLOOKUP(Table4[[#This Row],[Plan Code]],Table2[#All],3,TRUE)),"")</calculatedColumnFormula>
    </tableColumn>
    <tableColumn id="4" xr3:uid="{C9F482B3-DF5B-452F-8E81-6A2BFDA2237A}" name="Plan Code" dataDxfId="27"/>
    <tableColumn id="18" xr3:uid="{47A9A64F-772B-472D-A5C4-1C0F4DF5475A}" name="MCP Plan Name_x000a_(Auto Populates)" dataDxfId="26">
      <calculatedColumnFormula>IF(Table4[[#This Row],[Plan Code]]&lt;&gt;"",(VLOOKUP(Table4[[#This Row],[Plan Code]],Table2[#All],2,TRUE)),"")</calculatedColumnFormula>
    </tableColumn>
    <tableColumn id="1" xr3:uid="{2DEC5D39-F91B-433C-921A-24B6696BA954}" name="MOU Effective Date" dataDxfId="25"/>
    <tableColumn id="6" xr3:uid="{3BD9A81D-74D9-4F67-AAD0-6276FF67BBEC}" name="Reporting Year" dataDxfId="24"/>
    <tableColumn id="12" xr3:uid="{C30ED355-31D8-4A76-A36E-AC7F393AEBFE}" name="Combined MOU_x000a_Yes or No" dataDxfId="23"/>
    <tableColumn id="13" xr3:uid="{24055562-D888-43DD-9F39-0CCC055BFE26}" name="MOU Type" dataDxfId="22"/>
    <tableColumn id="14" xr3:uid="{D2532F40-24CC-4BCC-8214-6A8545CEF451}" name="Meeting Attendees" dataDxfId="21"/>
    <tableColumn id="7" xr3:uid="{90263142-91A2-4154-A56D-317D587357D3}" name="Summary of the Annual Review Process " dataDxfId="20"/>
    <tableColumn id="8" xr3:uid="{AAE5AF1C-B3C1-49F3-8FD3-F509DDBBAEAB}" name="Outcome of the Review Process" dataDxfId="19"/>
    <tableColumn id="9" xr3:uid="{CA04AD41-CFB5-46D6-AC83-5102C752F290}" name="MOU Amendment?_x000a_(attach supporting documents)" dataDxfId="18"/>
    <tableColumn id="10" xr3:uid="{A82E66B4-4492-410B-AF2E-9EFD08ADE932}" name="Additional Information _x000a_(Optional)" dataDxfId="17"/>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B4706D8-6BB1-4785-BE3B-6A62680CF27C}" name="Table3" displayName="Table3" ref="A1:E1048576" totalsRowShown="0" headerRowDxfId="16" dataDxfId="14" headerRowBorderDxfId="15" tableBorderDxfId="13">
  <autoFilter ref="A1:E1048576" xr:uid="{5B4706D8-6BB1-4785-BE3B-6A62680CF27C}"/>
  <tableColumns count="5">
    <tableColumn id="8" xr3:uid="{AB0AE9CF-2D4F-48E7-8F30-58B13077CECA}" name="Reporting Quarter" dataDxfId="12"/>
    <tableColumn id="9" xr3:uid="{FB836BBD-EF2D-4BB5-BE50-D040D20A851A}" name="Annual Reporting Year" dataDxfId="11"/>
    <tableColumn id="5" xr3:uid="{8822873C-6E3E-459F-9CD1-BBBF68DE9200}" name="Status" dataDxfId="10"/>
    <tableColumn id="6" xr3:uid="{E7D97967-D81B-4D9B-B0FF-D60D44557E2C}" name="Current Challenges" dataDxfId="9"/>
    <tableColumn id="7" xr3:uid="{929DD2DF-5DE6-43BB-A96B-D47AE5477C07}" name="Multi-Party MOU" dataDxfId="8"/>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60EEC84-019D-497F-83BC-206A5C177C4E}" name="Table1" displayName="Table1" ref="G1:H18" totalsRowShown="0" headerRowDxfId="7">
  <autoFilter ref="G1:H18" xr:uid="{E60EEC84-019D-497F-83BC-206A5C177C4E}"/>
  <tableColumns count="2">
    <tableColumn id="1" xr3:uid="{FA34F33E-BFE1-4BA6-ACFA-8F8F4F953E34}" name="MOU Type" dataDxfId="6"/>
    <tableColumn id="2" xr3:uid="{1FDBB760-9F95-4539-BF91-DAA615B3F0B2}" name="MOU Type Code" dataDxfId="5"/>
  </tableColumns>
  <tableStyleInfo name="TableStyleLight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34E03D7-2D99-4AE5-95AD-B60FB5B497A6}" name="Table2" displayName="Table2" ref="J1:L115" totalsRowShown="0" headerRowDxfId="4" dataDxfId="3">
  <autoFilter ref="J1:L115" xr:uid="{934E03D7-2D99-4AE5-95AD-B60FB5B497A6}"/>
  <sortState xmlns:xlrd2="http://schemas.microsoft.com/office/spreadsheetml/2017/richdata2" ref="J2:L115">
    <sortCondition ref="J1:J115"/>
  </sortState>
  <tableColumns count="3">
    <tableColumn id="1" xr3:uid="{724C9EB1-53B9-4EB2-A9EB-F585CFE1D15C}" name="PLAN_CODE" dataDxfId="2"/>
    <tableColumn id="2" xr3:uid="{C35E8493-6768-4772-B343-708A0E8D4442}" name="PLAN_NAME" dataDxfId="1"/>
    <tableColumn id="3" xr3:uid="{80A266DA-6E2B-42D3-A5DC-5626C5464D8B}" name="PLAN_COUNTY" dataDxfId="0"/>
  </tableColumns>
  <tableStyleInfo name="TableStyleLight7"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hyperlink" Target="mailto:sprinzmcmillan@sierracounty.ca.gov" TargetMode="External"/></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5.bin"/><Relationship Id="rId4"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AFC07-4D50-48AB-A534-0090753E9ECE}">
  <sheetPr codeName="Sheet2"/>
  <dimension ref="A1:B44"/>
  <sheetViews>
    <sheetView topLeftCell="A9" zoomScaleNormal="100" workbookViewId="0">
      <selection activeCell="A2" sqref="A2:B8"/>
    </sheetView>
  </sheetViews>
  <sheetFormatPr defaultColWidth="0" defaultRowHeight="15" zeroHeight="1" x14ac:dyDescent="0.25"/>
  <cols>
    <col min="1" max="1" width="53.42578125" customWidth="1"/>
    <col min="2" max="2" width="110.7109375" customWidth="1"/>
  </cols>
  <sheetData>
    <row r="1" spans="1:2" ht="45" x14ac:dyDescent="0.25">
      <c r="A1" s="68" t="s">
        <v>0</v>
      </c>
      <c r="B1" s="69"/>
    </row>
    <row r="2" spans="1:2" ht="15" customHeight="1" x14ac:dyDescent="0.25">
      <c r="A2" s="70" t="s">
        <v>1</v>
      </c>
      <c r="B2" s="71"/>
    </row>
    <row r="3" spans="1:2" x14ac:dyDescent="0.25">
      <c r="A3" s="72"/>
      <c r="B3" s="73"/>
    </row>
    <row r="4" spans="1:2" x14ac:dyDescent="0.25">
      <c r="A4" s="72"/>
      <c r="B4" s="73"/>
    </row>
    <row r="5" spans="1:2" x14ac:dyDescent="0.25">
      <c r="A5" s="72"/>
      <c r="B5" s="73"/>
    </row>
    <row r="6" spans="1:2" x14ac:dyDescent="0.25">
      <c r="A6" s="72"/>
      <c r="B6" s="73"/>
    </row>
    <row r="7" spans="1:2" x14ac:dyDescent="0.25">
      <c r="A7" s="72"/>
      <c r="B7" s="73"/>
    </row>
    <row r="8" spans="1:2" ht="180" customHeight="1" x14ac:dyDescent="0.25">
      <c r="A8" s="72"/>
      <c r="B8" s="73"/>
    </row>
    <row r="9" spans="1:2" ht="221.1" customHeight="1" x14ac:dyDescent="0.25">
      <c r="A9" s="76" t="s">
        <v>2</v>
      </c>
      <c r="B9" s="77"/>
    </row>
    <row r="10" spans="1:2" x14ac:dyDescent="0.25"/>
    <row r="11" spans="1:2" ht="18" x14ac:dyDescent="0.25">
      <c r="A11" s="74" t="s">
        <v>3</v>
      </c>
      <c r="B11" s="75"/>
    </row>
    <row r="12" spans="1:2" ht="16.5" x14ac:dyDescent="0.25">
      <c r="A12" s="1" t="s">
        <v>4</v>
      </c>
      <c r="B12" s="1" t="s">
        <v>5</v>
      </c>
    </row>
    <row r="13" spans="1:2" ht="30" x14ac:dyDescent="0.25">
      <c r="A13" s="4" t="s">
        <v>6</v>
      </c>
      <c r="B13" s="2" t="s">
        <v>7</v>
      </c>
    </row>
    <row r="14" spans="1:2" ht="84.75" customHeight="1" x14ac:dyDescent="0.25">
      <c r="A14" s="4" t="s">
        <v>8</v>
      </c>
      <c r="B14" s="2" t="s">
        <v>9</v>
      </c>
    </row>
    <row r="15" spans="1:2" ht="45" x14ac:dyDescent="0.25">
      <c r="A15" s="4" t="s">
        <v>10</v>
      </c>
      <c r="B15" s="2" t="s">
        <v>11</v>
      </c>
    </row>
    <row r="16" spans="1:2" ht="15.75" x14ac:dyDescent="0.25">
      <c r="A16" s="29" t="s">
        <v>12</v>
      </c>
      <c r="B16" s="30" t="s">
        <v>13</v>
      </c>
    </row>
    <row r="17" spans="1:2" ht="30" x14ac:dyDescent="0.25">
      <c r="A17" s="29" t="s">
        <v>14</v>
      </c>
      <c r="B17" s="30" t="s">
        <v>15</v>
      </c>
    </row>
    <row r="18" spans="1:2" ht="38.1" customHeight="1" x14ac:dyDescent="0.25">
      <c r="A18" s="4" t="s">
        <v>16</v>
      </c>
      <c r="B18" s="2" t="s">
        <v>17</v>
      </c>
    </row>
    <row r="19" spans="1:2" ht="45" x14ac:dyDescent="0.25">
      <c r="A19" s="29" t="s">
        <v>18</v>
      </c>
      <c r="B19" s="30" t="s">
        <v>19</v>
      </c>
    </row>
    <row r="20" spans="1:2" ht="31.5" x14ac:dyDescent="0.25">
      <c r="A20" s="4" t="s">
        <v>20</v>
      </c>
      <c r="B20" s="2" t="s">
        <v>21</v>
      </c>
    </row>
    <row r="21" spans="1:2" ht="83.25" customHeight="1" x14ac:dyDescent="0.25">
      <c r="A21" s="33" t="s">
        <v>22</v>
      </c>
      <c r="B21" s="2" t="s">
        <v>23</v>
      </c>
    </row>
    <row r="22" spans="1:2" ht="30.75" x14ac:dyDescent="0.25">
      <c r="A22" s="54" t="s">
        <v>24</v>
      </c>
      <c r="B22" s="55" t="s">
        <v>25</v>
      </c>
    </row>
    <row r="23" spans="1:2" ht="67.5" customHeight="1" x14ac:dyDescent="0.25">
      <c r="A23" s="33" t="s">
        <v>26</v>
      </c>
      <c r="B23" s="2" t="s">
        <v>27</v>
      </c>
    </row>
    <row r="24" spans="1:2" ht="31.5" x14ac:dyDescent="0.25">
      <c r="A24" s="33" t="s">
        <v>28</v>
      </c>
      <c r="B24" s="2" t="s">
        <v>29</v>
      </c>
    </row>
    <row r="25" spans="1:2" ht="83.25" customHeight="1" x14ac:dyDescent="0.25">
      <c r="A25" s="33" t="s">
        <v>30</v>
      </c>
      <c r="B25" s="57" t="s">
        <v>31</v>
      </c>
    </row>
    <row r="26" spans="1:2" ht="47.25" x14ac:dyDescent="0.25">
      <c r="A26" s="58" t="s">
        <v>32</v>
      </c>
      <c r="B26" s="56" t="s">
        <v>33</v>
      </c>
    </row>
    <row r="27" spans="1:2" s="32" customFormat="1" ht="80.25" customHeight="1" x14ac:dyDescent="0.25">
      <c r="A27" s="33" t="s">
        <v>34</v>
      </c>
      <c r="B27" s="31" t="s">
        <v>35</v>
      </c>
    </row>
    <row r="28" spans="1:2" s="32" customFormat="1" ht="30.75" x14ac:dyDescent="0.25">
      <c r="A28" s="59" t="s">
        <v>36</v>
      </c>
      <c r="B28" s="60" t="s">
        <v>37</v>
      </c>
    </row>
    <row r="29" spans="1:2" ht="81.95" customHeight="1" x14ac:dyDescent="0.25">
      <c r="A29" s="33" t="s">
        <v>38</v>
      </c>
      <c r="B29" s="50" t="s">
        <v>39</v>
      </c>
    </row>
    <row r="30" spans="1:2" ht="66.75" customHeight="1" x14ac:dyDescent="0.25">
      <c r="A30" s="33" t="s">
        <v>40</v>
      </c>
      <c r="B30" s="30" t="s">
        <v>41</v>
      </c>
    </row>
    <row r="31" spans="1:2" x14ac:dyDescent="0.25"/>
    <row r="32" spans="1: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sheetData>
  <sheetProtection selectLockedCells="1"/>
  <mergeCells count="4">
    <mergeCell ref="A1:B1"/>
    <mergeCell ref="A2:B8"/>
    <mergeCell ref="A11:B11"/>
    <mergeCell ref="A9:B9"/>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A087B-9AEE-450D-ABF1-9111669E883E}">
  <sheetPr codeName="Sheet3"/>
  <dimension ref="A1:K48"/>
  <sheetViews>
    <sheetView workbookViewId="0">
      <selection activeCell="N11" sqref="N11"/>
    </sheetView>
  </sheetViews>
  <sheetFormatPr defaultRowHeight="15" x14ac:dyDescent="0.25"/>
  <cols>
    <col min="1" max="1" width="13.140625" customWidth="1"/>
    <col min="2" max="2" width="38.42578125" customWidth="1"/>
    <col min="3" max="3" width="13.42578125" customWidth="1"/>
    <col min="5" max="5" width="14.42578125" customWidth="1"/>
    <col min="6" max="6" width="38.85546875" customWidth="1"/>
    <col min="7" max="7" width="12.42578125" style="38" customWidth="1"/>
    <col min="9" max="9" width="12.42578125" customWidth="1"/>
    <col min="10" max="10" width="32.85546875" customWidth="1"/>
    <col min="11" max="11" width="8.5703125" style="38"/>
  </cols>
  <sheetData>
    <row r="1" spans="1:11" ht="15.75" thickBot="1" x14ac:dyDescent="0.3"/>
    <row r="2" spans="1:11" ht="45.75" thickBot="1" x14ac:dyDescent="0.3">
      <c r="A2" s="47" t="s">
        <v>42</v>
      </c>
      <c r="B2" s="48" t="s">
        <v>43</v>
      </c>
      <c r="C2" s="49" t="s">
        <v>44</v>
      </c>
      <c r="E2" s="47" t="s">
        <v>42</v>
      </c>
      <c r="F2" s="48" t="s">
        <v>43</v>
      </c>
      <c r="G2" s="49" t="s">
        <v>44</v>
      </c>
      <c r="I2" s="47" t="s">
        <v>42</v>
      </c>
      <c r="J2" s="48" t="s">
        <v>43</v>
      </c>
      <c r="K2" s="49" t="s">
        <v>44</v>
      </c>
    </row>
    <row r="3" spans="1:11" ht="18.95" customHeight="1" thickBot="1" x14ac:dyDescent="0.3">
      <c r="A3" s="78" t="s">
        <v>45</v>
      </c>
      <c r="B3" s="34" t="s">
        <v>46</v>
      </c>
      <c r="C3" s="39">
        <v>531</v>
      </c>
      <c r="E3" s="35" t="s">
        <v>47</v>
      </c>
      <c r="F3" s="36" t="s">
        <v>48</v>
      </c>
      <c r="G3" s="40">
        <v>514</v>
      </c>
      <c r="I3" s="78" t="s">
        <v>49</v>
      </c>
      <c r="J3" s="36" t="s">
        <v>50</v>
      </c>
      <c r="K3" s="40">
        <v>504</v>
      </c>
    </row>
    <row r="4" spans="1:11" ht="15.75" thickBot="1" x14ac:dyDescent="0.3">
      <c r="A4" s="80"/>
      <c r="B4" s="34" t="s">
        <v>51</v>
      </c>
      <c r="C4" s="39">
        <v>670</v>
      </c>
      <c r="E4" s="61" t="s">
        <v>52</v>
      </c>
      <c r="F4" s="34" t="s">
        <v>50</v>
      </c>
      <c r="G4" s="40">
        <v>519</v>
      </c>
      <c r="I4" s="80"/>
      <c r="J4" s="34" t="s">
        <v>51</v>
      </c>
      <c r="K4" s="40">
        <v>656</v>
      </c>
    </row>
    <row r="5" spans="1:11" ht="18" customHeight="1" thickBot="1" x14ac:dyDescent="0.3">
      <c r="A5" s="78" t="s">
        <v>53</v>
      </c>
      <c r="B5" s="34" t="s">
        <v>54</v>
      </c>
      <c r="C5" s="39">
        <v>385</v>
      </c>
      <c r="E5" s="78" t="s">
        <v>55</v>
      </c>
      <c r="F5" s="34" t="s">
        <v>54</v>
      </c>
      <c r="G5" s="40">
        <v>109</v>
      </c>
      <c r="I5" s="78" t="s">
        <v>56</v>
      </c>
      <c r="J5" s="34" t="s">
        <v>50</v>
      </c>
      <c r="K5" s="40">
        <v>513</v>
      </c>
    </row>
    <row r="6" spans="1:11" ht="15.75" thickBot="1" x14ac:dyDescent="0.3">
      <c r="A6" s="80"/>
      <c r="B6" s="37" t="s">
        <v>57</v>
      </c>
      <c r="C6" s="39">
        <v>377</v>
      </c>
      <c r="E6" s="80"/>
      <c r="F6" s="34" t="s">
        <v>58</v>
      </c>
      <c r="G6" s="40">
        <v>383</v>
      </c>
      <c r="I6" s="80"/>
      <c r="J6" s="34" t="s">
        <v>51</v>
      </c>
      <c r="K6" s="40">
        <v>657</v>
      </c>
    </row>
    <row r="7" spans="1:11" ht="21.6" customHeight="1" thickBot="1" x14ac:dyDescent="0.3">
      <c r="A7" s="78" t="s">
        <v>59</v>
      </c>
      <c r="B7" s="34" t="s">
        <v>60</v>
      </c>
      <c r="C7" s="39">
        <v>101</v>
      </c>
      <c r="E7" s="61" t="s">
        <v>61</v>
      </c>
      <c r="F7" s="34" t="s">
        <v>48</v>
      </c>
      <c r="G7" s="40">
        <v>508</v>
      </c>
      <c r="I7" s="78" t="s">
        <v>62</v>
      </c>
      <c r="J7" s="34" t="s">
        <v>58</v>
      </c>
      <c r="K7" s="40">
        <v>361</v>
      </c>
    </row>
    <row r="8" spans="1:11" ht="15.75" thickBot="1" x14ac:dyDescent="0.3">
      <c r="A8" s="79"/>
      <c r="B8" s="34" t="s">
        <v>63</v>
      </c>
      <c r="C8" s="39">
        <v>380</v>
      </c>
      <c r="E8" s="78" t="s">
        <v>64</v>
      </c>
      <c r="F8" s="34" t="s">
        <v>50</v>
      </c>
      <c r="G8" s="40">
        <v>507</v>
      </c>
      <c r="I8" s="79"/>
      <c r="J8" s="34" t="s">
        <v>65</v>
      </c>
      <c r="K8" s="40">
        <v>312</v>
      </c>
    </row>
    <row r="9" spans="1:11" ht="15.75" thickBot="1" x14ac:dyDescent="0.3">
      <c r="A9" s="80"/>
      <c r="B9" s="34" t="s">
        <v>51</v>
      </c>
      <c r="C9" s="39">
        <v>125</v>
      </c>
      <c r="E9" s="80"/>
      <c r="F9" s="34" t="s">
        <v>51</v>
      </c>
      <c r="G9" s="40">
        <v>652</v>
      </c>
      <c r="I9" s="80"/>
      <c r="J9" s="34" t="s">
        <v>51</v>
      </c>
      <c r="K9" s="40">
        <v>375</v>
      </c>
    </row>
    <row r="10" spans="1:11" ht="13.5" customHeight="1" thickBot="1" x14ac:dyDescent="0.3">
      <c r="A10" s="61" t="s">
        <v>66</v>
      </c>
      <c r="B10" s="34" t="s">
        <v>50</v>
      </c>
      <c r="C10" s="39">
        <v>543</v>
      </c>
      <c r="E10" s="61" t="s">
        <v>67</v>
      </c>
      <c r="F10" s="34" t="s">
        <v>50</v>
      </c>
      <c r="G10" s="40">
        <v>546</v>
      </c>
      <c r="I10" s="78" t="s">
        <v>68</v>
      </c>
      <c r="J10" s="34" t="s">
        <v>50</v>
      </c>
      <c r="K10" s="40" t="s">
        <v>69</v>
      </c>
    </row>
    <row r="11" spans="1:11" ht="15.75" thickBot="1" x14ac:dyDescent="0.3">
      <c r="A11" s="78" t="s">
        <v>70</v>
      </c>
      <c r="B11" s="34" t="s">
        <v>60</v>
      </c>
      <c r="C11" s="39">
        <v>103</v>
      </c>
      <c r="E11" s="78" t="s">
        <v>71</v>
      </c>
      <c r="F11" s="34" t="s">
        <v>72</v>
      </c>
      <c r="G11" s="40">
        <v>506</v>
      </c>
      <c r="I11" s="80"/>
      <c r="J11" s="34" t="s">
        <v>51</v>
      </c>
      <c r="K11" s="40" t="s">
        <v>73</v>
      </c>
    </row>
    <row r="12" spans="1:11" ht="15" customHeight="1" thickBot="1" x14ac:dyDescent="0.3">
      <c r="A12" s="80"/>
      <c r="B12" s="34" t="s">
        <v>63</v>
      </c>
      <c r="C12" s="39">
        <v>381</v>
      </c>
      <c r="E12" s="80"/>
      <c r="F12" s="34" t="s">
        <v>51</v>
      </c>
      <c r="G12" s="40">
        <v>653</v>
      </c>
      <c r="I12" s="61" t="s">
        <v>74</v>
      </c>
      <c r="J12" s="34" t="s">
        <v>50</v>
      </c>
      <c r="K12" s="40">
        <v>551</v>
      </c>
    </row>
    <row r="13" spans="1:11" ht="13.5" customHeight="1" thickBot="1" x14ac:dyDescent="0.3">
      <c r="A13" s="62" t="s">
        <v>75</v>
      </c>
      <c r="B13" s="34" t="s">
        <v>50</v>
      </c>
      <c r="C13" s="39">
        <v>544</v>
      </c>
      <c r="E13" s="78" t="s">
        <v>229</v>
      </c>
      <c r="F13" s="34" t="s">
        <v>50</v>
      </c>
      <c r="G13" s="40">
        <v>547</v>
      </c>
      <c r="I13" s="61" t="s">
        <v>76</v>
      </c>
      <c r="J13" s="34" t="s">
        <v>50</v>
      </c>
      <c r="K13" s="40">
        <v>522</v>
      </c>
    </row>
    <row r="14" spans="1:11" ht="13.5" customHeight="1" thickBot="1" x14ac:dyDescent="0.3">
      <c r="A14" s="81" t="s">
        <v>77</v>
      </c>
      <c r="B14" s="34" t="s">
        <v>78</v>
      </c>
      <c r="C14" s="39">
        <v>532</v>
      </c>
      <c r="E14" s="80"/>
      <c r="F14" s="34" t="s">
        <v>51</v>
      </c>
      <c r="G14" s="40">
        <v>662</v>
      </c>
      <c r="I14" s="78" t="s">
        <v>79</v>
      </c>
      <c r="J14" s="34" t="s">
        <v>58</v>
      </c>
      <c r="K14" s="40">
        <v>353</v>
      </c>
    </row>
    <row r="15" spans="1:11" ht="15.75" thickBot="1" x14ac:dyDescent="0.3">
      <c r="A15" s="82"/>
      <c r="B15" s="34" t="s">
        <v>51</v>
      </c>
      <c r="C15" s="39">
        <v>671</v>
      </c>
      <c r="E15" s="61" t="s">
        <v>80</v>
      </c>
      <c r="F15" s="34" t="s">
        <v>50</v>
      </c>
      <c r="G15" s="40">
        <v>548</v>
      </c>
      <c r="I15" s="79"/>
      <c r="J15" s="34" t="s">
        <v>51</v>
      </c>
      <c r="K15" s="40">
        <v>376</v>
      </c>
    </row>
    <row r="16" spans="1:11" ht="30.75" thickBot="1" x14ac:dyDescent="0.3">
      <c r="A16" s="61" t="s">
        <v>81</v>
      </c>
      <c r="B16" s="34" t="s">
        <v>50</v>
      </c>
      <c r="C16" s="39">
        <v>523</v>
      </c>
      <c r="E16" s="78" t="s">
        <v>82</v>
      </c>
      <c r="F16" s="34" t="s">
        <v>83</v>
      </c>
      <c r="G16" s="40">
        <v>355</v>
      </c>
      <c r="I16" s="80"/>
      <c r="J16" s="34" t="s">
        <v>60</v>
      </c>
      <c r="K16" s="40">
        <v>311</v>
      </c>
    </row>
    <row r="17" spans="1:11" ht="30.75" thickBot="1" x14ac:dyDescent="0.3">
      <c r="A17" s="78" t="s">
        <v>84</v>
      </c>
      <c r="B17" s="34" t="s">
        <v>54</v>
      </c>
      <c r="C17" s="39">
        <v>386</v>
      </c>
      <c r="E17" s="79"/>
      <c r="F17" s="34" t="s">
        <v>85</v>
      </c>
      <c r="G17" s="40">
        <v>305</v>
      </c>
      <c r="I17" s="78" t="s">
        <v>86</v>
      </c>
      <c r="J17" s="34" t="s">
        <v>58</v>
      </c>
      <c r="K17" s="40">
        <v>384</v>
      </c>
    </row>
    <row r="18" spans="1:11" ht="30.75" thickBot="1" x14ac:dyDescent="0.3">
      <c r="A18" s="79"/>
      <c r="B18" s="34" t="s">
        <v>57</v>
      </c>
      <c r="C18" s="39">
        <v>378</v>
      </c>
      <c r="E18" s="80"/>
      <c r="F18" s="34" t="s">
        <v>51</v>
      </c>
      <c r="G18" s="40">
        <v>370</v>
      </c>
      <c r="I18" s="80"/>
      <c r="J18" s="34" t="s">
        <v>60</v>
      </c>
      <c r="K18" s="40">
        <v>116</v>
      </c>
    </row>
    <row r="19" spans="1:11" ht="15.75" thickBot="1" x14ac:dyDescent="0.3">
      <c r="A19" s="80"/>
      <c r="B19" s="34" t="s">
        <v>51</v>
      </c>
      <c r="C19" s="39">
        <v>387</v>
      </c>
      <c r="E19" s="78" t="s">
        <v>87</v>
      </c>
      <c r="F19" s="34" t="s">
        <v>54</v>
      </c>
      <c r="G19" s="40">
        <v>190</v>
      </c>
      <c r="I19" s="78" t="s">
        <v>88</v>
      </c>
      <c r="J19" s="34" t="s">
        <v>89</v>
      </c>
      <c r="K19" s="40">
        <v>515</v>
      </c>
    </row>
    <row r="20" spans="1:11" ht="15.75" thickBot="1" x14ac:dyDescent="0.3">
      <c r="A20" s="78" t="s">
        <v>90</v>
      </c>
      <c r="B20" s="34" t="s">
        <v>54</v>
      </c>
      <c r="C20" s="39">
        <v>362</v>
      </c>
      <c r="E20" s="79"/>
      <c r="F20" s="34" t="s">
        <v>58</v>
      </c>
      <c r="G20" s="40">
        <v>150</v>
      </c>
      <c r="I20" s="80"/>
      <c r="J20" s="34" t="s">
        <v>51</v>
      </c>
      <c r="K20" s="40">
        <v>659</v>
      </c>
    </row>
    <row r="21" spans="1:11" ht="15.6" customHeight="1" thickBot="1" x14ac:dyDescent="0.3">
      <c r="A21" s="79"/>
      <c r="B21" s="34" t="s">
        <v>51</v>
      </c>
      <c r="C21" s="39">
        <v>365</v>
      </c>
      <c r="E21" s="79"/>
      <c r="F21" s="34" t="s">
        <v>51</v>
      </c>
      <c r="G21" s="40">
        <v>191</v>
      </c>
      <c r="I21" s="78" t="s">
        <v>91</v>
      </c>
      <c r="J21" s="34" t="s">
        <v>50</v>
      </c>
      <c r="K21" s="40">
        <v>509</v>
      </c>
    </row>
    <row r="22" spans="1:11" ht="15.75" thickBot="1" x14ac:dyDescent="0.3">
      <c r="A22" s="80"/>
      <c r="B22" s="34" t="s">
        <v>92</v>
      </c>
      <c r="C22" s="39">
        <v>315</v>
      </c>
      <c r="E22" s="80"/>
      <c r="F22" s="34" t="s">
        <v>83</v>
      </c>
      <c r="G22" s="40">
        <v>130</v>
      </c>
      <c r="I22" s="80"/>
      <c r="J22" s="34" t="s">
        <v>51</v>
      </c>
      <c r="K22" s="40">
        <v>660</v>
      </c>
    </row>
    <row r="23" spans="1:11" ht="15.75" thickBot="1" x14ac:dyDescent="0.3">
      <c r="A23" s="61" t="s">
        <v>93</v>
      </c>
      <c r="B23" s="34" t="s">
        <v>50</v>
      </c>
      <c r="C23" s="39">
        <v>545</v>
      </c>
      <c r="E23" s="61" t="s">
        <v>94</v>
      </c>
      <c r="F23" s="34" t="s">
        <v>48</v>
      </c>
      <c r="G23" s="40">
        <v>553</v>
      </c>
    </row>
    <row r="24" spans="1:11" ht="15.75" thickBot="1" x14ac:dyDescent="0.3">
      <c r="A24" s="61" t="s">
        <v>95</v>
      </c>
      <c r="B24" s="34" t="s">
        <v>50</v>
      </c>
      <c r="C24" s="39">
        <v>517</v>
      </c>
      <c r="E24" s="78" t="s">
        <v>96</v>
      </c>
      <c r="F24" s="34" t="s">
        <v>83</v>
      </c>
      <c r="G24" s="40">
        <v>356</v>
      </c>
    </row>
    <row r="25" spans="1:11" ht="14.45" customHeight="1" thickBot="1" x14ac:dyDescent="0.3">
      <c r="A25" s="78" t="s">
        <v>97</v>
      </c>
      <c r="B25" s="34" t="s">
        <v>98</v>
      </c>
      <c r="C25" s="39">
        <v>533</v>
      </c>
      <c r="E25" s="79"/>
      <c r="F25" s="34" t="s">
        <v>85</v>
      </c>
      <c r="G25" s="40">
        <v>306</v>
      </c>
    </row>
    <row r="26" spans="1:11" ht="15.75" thickBot="1" x14ac:dyDescent="0.3">
      <c r="A26" s="80"/>
      <c r="B26" s="34" t="s">
        <v>51</v>
      </c>
      <c r="C26" s="39">
        <v>672</v>
      </c>
      <c r="E26" s="80"/>
      <c r="F26" s="34" t="s">
        <v>51</v>
      </c>
      <c r="G26" s="40">
        <v>371</v>
      </c>
    </row>
    <row r="27" spans="1:11" ht="14.1" customHeight="1" thickBot="1" x14ac:dyDescent="0.3">
      <c r="A27" s="78" t="s">
        <v>99</v>
      </c>
      <c r="B27" s="34" t="s">
        <v>54</v>
      </c>
      <c r="C27" s="39">
        <v>107</v>
      </c>
      <c r="E27" s="78" t="s">
        <v>100</v>
      </c>
      <c r="F27" s="34" t="s">
        <v>101</v>
      </c>
      <c r="G27" s="40">
        <v>167</v>
      </c>
    </row>
    <row r="28" spans="1:11" ht="15.75" thickBot="1" x14ac:dyDescent="0.3">
      <c r="A28" s="80"/>
      <c r="B28" s="34" t="s">
        <v>63</v>
      </c>
      <c r="C28" s="39">
        <v>382</v>
      </c>
      <c r="E28" s="79"/>
      <c r="F28" s="34" t="s">
        <v>83</v>
      </c>
      <c r="G28" s="40">
        <v>131</v>
      </c>
    </row>
    <row r="29" spans="1:11" ht="15.75" thickBot="1" x14ac:dyDescent="0.3">
      <c r="A29" s="78" t="s">
        <v>102</v>
      </c>
      <c r="B29" s="34" t="s">
        <v>54</v>
      </c>
      <c r="C29" s="39">
        <v>379</v>
      </c>
      <c r="E29" s="79"/>
      <c r="F29" s="34" t="s">
        <v>51</v>
      </c>
      <c r="G29" s="40">
        <v>192</v>
      </c>
    </row>
    <row r="30" spans="1:11" ht="17.100000000000001" customHeight="1" thickBot="1" x14ac:dyDescent="0.3">
      <c r="A30" s="79"/>
      <c r="B30" s="34" t="s">
        <v>51</v>
      </c>
      <c r="C30" s="39">
        <v>366</v>
      </c>
      <c r="E30" s="80"/>
      <c r="F30" s="34" t="s">
        <v>103</v>
      </c>
      <c r="G30" s="40">
        <v>29</v>
      </c>
    </row>
    <row r="31" spans="1:11" ht="15.75" thickBot="1" x14ac:dyDescent="0.3">
      <c r="A31" s="80"/>
      <c r="B31" s="34" t="s">
        <v>104</v>
      </c>
      <c r="C31" s="39">
        <v>303</v>
      </c>
      <c r="E31" s="78" t="s">
        <v>105</v>
      </c>
      <c r="F31" s="34" t="s">
        <v>54</v>
      </c>
      <c r="G31" s="40">
        <v>343</v>
      </c>
    </row>
    <row r="32" spans="1:11" ht="15.75" thickBot="1" x14ac:dyDescent="0.3">
      <c r="A32" s="78" t="s">
        <v>106</v>
      </c>
      <c r="B32" s="34" t="s">
        <v>54</v>
      </c>
      <c r="C32" s="39">
        <v>363</v>
      </c>
      <c r="E32" s="79"/>
      <c r="F32" s="34" t="s">
        <v>51</v>
      </c>
      <c r="G32" s="40">
        <v>372</v>
      </c>
    </row>
    <row r="33" spans="1:7" ht="15.75" thickBot="1" x14ac:dyDescent="0.3">
      <c r="A33" s="79"/>
      <c r="B33" s="34" t="s">
        <v>51</v>
      </c>
      <c r="C33" s="39">
        <v>367</v>
      </c>
      <c r="E33" s="80"/>
      <c r="F33" s="34" t="s">
        <v>107</v>
      </c>
      <c r="G33" s="40">
        <v>307</v>
      </c>
    </row>
    <row r="34" spans="1:7" ht="15.75" thickBot="1" x14ac:dyDescent="0.3">
      <c r="A34" s="80"/>
      <c r="B34" s="34" t="s">
        <v>92</v>
      </c>
      <c r="C34" s="39">
        <v>316</v>
      </c>
      <c r="E34" s="78" t="s">
        <v>108</v>
      </c>
      <c r="F34" s="34" t="s">
        <v>58</v>
      </c>
      <c r="G34" s="40">
        <v>354</v>
      </c>
    </row>
    <row r="35" spans="1:7" ht="15.75" thickBot="1" x14ac:dyDescent="0.3">
      <c r="A35" s="61" t="s">
        <v>109</v>
      </c>
      <c r="B35" s="34" t="s">
        <v>50</v>
      </c>
      <c r="C35" s="39">
        <v>511</v>
      </c>
      <c r="E35" s="79"/>
      <c r="F35" s="34" t="s">
        <v>110</v>
      </c>
      <c r="G35" s="40">
        <v>308</v>
      </c>
    </row>
    <row r="36" spans="1:7" ht="15.75" thickBot="1" x14ac:dyDescent="0.3">
      <c r="A36" s="61" t="s">
        <v>111</v>
      </c>
      <c r="B36" s="34" t="s">
        <v>50</v>
      </c>
      <c r="C36" s="39">
        <v>518</v>
      </c>
      <c r="E36" s="80"/>
      <c r="F36" s="34" t="s">
        <v>51</v>
      </c>
      <c r="G36" s="40">
        <v>373</v>
      </c>
    </row>
    <row r="37" spans="1:7" ht="30.75" thickBot="1" x14ac:dyDescent="0.3">
      <c r="A37" s="78" t="s">
        <v>112</v>
      </c>
      <c r="B37" s="34" t="s">
        <v>58</v>
      </c>
      <c r="C37" s="39">
        <v>352</v>
      </c>
      <c r="E37" s="61" t="s">
        <v>113</v>
      </c>
      <c r="F37" s="34" t="s">
        <v>114</v>
      </c>
      <c r="G37" s="40">
        <v>501</v>
      </c>
    </row>
    <row r="38" spans="1:7" ht="15.75" thickBot="1" x14ac:dyDescent="0.3">
      <c r="A38" s="79"/>
      <c r="B38" s="34" t="s">
        <v>115</v>
      </c>
      <c r="C38" s="39">
        <v>304</v>
      </c>
      <c r="E38" s="78" t="s">
        <v>116</v>
      </c>
      <c r="F38" s="34" t="s">
        <v>117</v>
      </c>
      <c r="G38" s="40">
        <v>503</v>
      </c>
    </row>
    <row r="39" spans="1:7" ht="15.75" thickBot="1" x14ac:dyDescent="0.3">
      <c r="A39" s="80"/>
      <c r="B39" s="34" t="s">
        <v>51</v>
      </c>
      <c r="C39" s="39">
        <v>368</v>
      </c>
      <c r="E39" s="80"/>
      <c r="F39" s="34" t="s">
        <v>51</v>
      </c>
      <c r="G39" s="40">
        <v>654</v>
      </c>
    </row>
    <row r="40" spans="1:7" ht="15.75" thickBot="1" x14ac:dyDescent="0.3">
      <c r="A40" s="78" t="s">
        <v>118</v>
      </c>
      <c r="B40" s="34" t="s">
        <v>54</v>
      </c>
      <c r="C40" s="39">
        <v>364</v>
      </c>
      <c r="E40" s="61" t="s">
        <v>119</v>
      </c>
      <c r="F40" s="34" t="s">
        <v>114</v>
      </c>
      <c r="G40" s="40">
        <v>502</v>
      </c>
    </row>
    <row r="41" spans="1:7" ht="15.75" thickBot="1" x14ac:dyDescent="0.3">
      <c r="A41" s="79"/>
      <c r="B41" s="34" t="s">
        <v>51</v>
      </c>
      <c r="C41" s="39">
        <v>369</v>
      </c>
      <c r="E41" s="78" t="s">
        <v>120</v>
      </c>
      <c r="F41" s="34" t="s">
        <v>54</v>
      </c>
      <c r="G41" s="40">
        <v>345</v>
      </c>
    </row>
    <row r="42" spans="1:7" ht="15.75" thickBot="1" x14ac:dyDescent="0.3">
      <c r="A42" s="80"/>
      <c r="B42" s="34" t="s">
        <v>92</v>
      </c>
      <c r="C42" s="39">
        <v>317</v>
      </c>
      <c r="E42" s="79"/>
      <c r="F42" s="34" t="s">
        <v>51</v>
      </c>
      <c r="G42" s="40">
        <v>374</v>
      </c>
    </row>
    <row r="43" spans="1:7" ht="15.75" thickBot="1" x14ac:dyDescent="0.3">
      <c r="A43" s="78" t="s">
        <v>121</v>
      </c>
      <c r="B43" s="34" t="s">
        <v>50</v>
      </c>
      <c r="C43" s="39">
        <v>510</v>
      </c>
      <c r="E43" s="80"/>
      <c r="F43" s="34" t="s">
        <v>122</v>
      </c>
      <c r="G43" s="40">
        <v>309</v>
      </c>
    </row>
    <row r="44" spans="1:7" ht="15.75" thickBot="1" x14ac:dyDescent="0.3">
      <c r="A44" s="80"/>
      <c r="B44" s="34" t="s">
        <v>51</v>
      </c>
      <c r="C44" s="39">
        <v>650</v>
      </c>
      <c r="E44" s="78" t="s">
        <v>123</v>
      </c>
      <c r="F44" s="34" t="s">
        <v>48</v>
      </c>
      <c r="G44" s="40">
        <v>505</v>
      </c>
    </row>
    <row r="45" spans="1:7" ht="15.75" thickBot="1" x14ac:dyDescent="0.3">
      <c r="A45" s="78" t="s">
        <v>124</v>
      </c>
      <c r="B45" s="34" t="s">
        <v>48</v>
      </c>
      <c r="C45" s="39">
        <v>554</v>
      </c>
      <c r="E45" s="80"/>
      <c r="F45" s="34" t="s">
        <v>51</v>
      </c>
      <c r="G45" s="40">
        <v>655</v>
      </c>
    </row>
    <row r="46" spans="1:7" ht="15.75" thickBot="1" x14ac:dyDescent="0.3">
      <c r="A46" s="80"/>
      <c r="B46" s="34" t="s">
        <v>51</v>
      </c>
      <c r="C46" s="39">
        <v>651</v>
      </c>
      <c r="E46" s="61" t="s">
        <v>125</v>
      </c>
      <c r="F46" s="34" t="s">
        <v>50</v>
      </c>
      <c r="G46" s="40">
        <v>520</v>
      </c>
    </row>
    <row r="47" spans="1:7" ht="15.75" thickBot="1" x14ac:dyDescent="0.3">
      <c r="A47" s="61" t="s">
        <v>126</v>
      </c>
      <c r="B47" s="34" t="s">
        <v>50</v>
      </c>
      <c r="C47" s="39">
        <v>512</v>
      </c>
      <c r="E47" s="61" t="s">
        <v>230</v>
      </c>
      <c r="F47" s="34" t="s">
        <v>50</v>
      </c>
      <c r="G47" s="40">
        <v>549</v>
      </c>
    </row>
    <row r="48" spans="1:7" ht="15.75" thickBot="1" x14ac:dyDescent="0.3">
      <c r="A48" s="64"/>
      <c r="B48" s="63"/>
      <c r="C48" s="66"/>
      <c r="D48" s="65"/>
      <c r="E48" s="61" t="s">
        <v>127</v>
      </c>
      <c r="F48" s="34" t="s">
        <v>50</v>
      </c>
      <c r="G48" s="40">
        <v>521</v>
      </c>
    </row>
  </sheetData>
  <mergeCells count="36">
    <mergeCell ref="I19:I20"/>
    <mergeCell ref="I21:I22"/>
    <mergeCell ref="I3:I4"/>
    <mergeCell ref="I5:I6"/>
    <mergeCell ref="I7:I9"/>
    <mergeCell ref="I10:I11"/>
    <mergeCell ref="I14:I16"/>
    <mergeCell ref="I17:I18"/>
    <mergeCell ref="E27:E30"/>
    <mergeCell ref="E31:E33"/>
    <mergeCell ref="E34:E36"/>
    <mergeCell ref="E38:E39"/>
    <mergeCell ref="E41:E43"/>
    <mergeCell ref="E44:E45"/>
    <mergeCell ref="A40:A42"/>
    <mergeCell ref="A43:A44"/>
    <mergeCell ref="A45:A46"/>
    <mergeCell ref="E5:E6"/>
    <mergeCell ref="E8:E9"/>
    <mergeCell ref="E11:E12"/>
    <mergeCell ref="E13:E14"/>
    <mergeCell ref="E16:E18"/>
    <mergeCell ref="E19:E22"/>
    <mergeCell ref="E24:E26"/>
    <mergeCell ref="A20:A22"/>
    <mergeCell ref="A25:A26"/>
    <mergeCell ref="A27:A28"/>
    <mergeCell ref="A29:A31"/>
    <mergeCell ref="A32:A34"/>
    <mergeCell ref="A37:A39"/>
    <mergeCell ref="A3:A4"/>
    <mergeCell ref="A5:A6"/>
    <mergeCell ref="A7:A9"/>
    <mergeCell ref="A11:A12"/>
    <mergeCell ref="A14:A15"/>
    <mergeCell ref="A17:A19"/>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919BF-0ABE-4887-9C40-272240CE29B5}">
  <dimension ref="A1:AB44"/>
  <sheetViews>
    <sheetView zoomScaleNormal="100" workbookViewId="0">
      <selection activeCell="A2" sqref="A2:XFD2"/>
    </sheetView>
  </sheetViews>
  <sheetFormatPr defaultColWidth="0" defaultRowHeight="15" x14ac:dyDescent="0.25"/>
  <cols>
    <col min="1" max="1" width="19.42578125" style="26" customWidth="1"/>
    <col min="2" max="2" width="14.42578125" style="27" bestFit="1" customWidth="1"/>
    <col min="3" max="3" width="27.5703125" style="25" customWidth="1"/>
    <col min="5" max="5" width="19.42578125" style="26" customWidth="1"/>
    <col min="6" max="6" width="12.5703125" style="27" customWidth="1"/>
    <col min="7" max="7" width="19.5703125" style="28" customWidth="1"/>
    <col min="8" max="14" width="32.5703125" style="28" customWidth="1"/>
    <col min="15" max="15" width="0" hidden="1" customWidth="1"/>
    <col min="16" max="16" width="32.5703125" style="26" hidden="1" customWidth="1"/>
    <col min="17" max="28" width="32.5703125" style="25" hidden="1" customWidth="1"/>
    <col min="29" max="16384" width="0" style="25" hidden="1"/>
  </cols>
  <sheetData>
    <row r="1" spans="1:16" s="84" customFormat="1" ht="29.25" customHeight="1" x14ac:dyDescent="0.3">
      <c r="A1" s="83" t="s">
        <v>248</v>
      </c>
    </row>
    <row r="2" spans="1:16" s="85" customFormat="1" ht="25.5" customHeight="1" x14ac:dyDescent="0.3">
      <c r="A2" s="83" t="s">
        <v>249</v>
      </c>
    </row>
    <row r="3" spans="1:16" s="21" customFormat="1" ht="93.75" customHeight="1" x14ac:dyDescent="0.25">
      <c r="A3" s="21" t="s">
        <v>128</v>
      </c>
      <c r="B3" s="21" t="s">
        <v>44</v>
      </c>
      <c r="C3" s="21" t="s">
        <v>129</v>
      </c>
      <c r="D3" s="21" t="s">
        <v>130</v>
      </c>
      <c r="E3" s="21" t="s">
        <v>131</v>
      </c>
      <c r="F3" s="42" t="s">
        <v>132</v>
      </c>
      <c r="G3" s="43" t="s">
        <v>133</v>
      </c>
      <c r="H3" s="44" t="s">
        <v>134</v>
      </c>
      <c r="I3" s="44" t="s">
        <v>135</v>
      </c>
      <c r="J3" s="44" t="s">
        <v>136</v>
      </c>
      <c r="K3" s="44" t="s">
        <v>137</v>
      </c>
      <c r="L3" s="44" t="s">
        <v>138</v>
      </c>
      <c r="M3" s="44" t="s">
        <v>139</v>
      </c>
      <c r="N3" s="44" t="s">
        <v>140</v>
      </c>
      <c r="O3" s="22" t="s">
        <v>141</v>
      </c>
    </row>
    <row r="4" spans="1:16" ht="75" x14ac:dyDescent="0.25">
      <c r="A4" s="20" t="s">
        <v>230</v>
      </c>
      <c r="B4" s="23">
        <v>547</v>
      </c>
      <c r="C4" s="20" t="str">
        <f>IF(Table46[[#This Row],[Plan Code]]&lt;&gt;"",(VLOOKUP(Table46[[#This Row],[Plan Code]],Table2[#All],2,TRUE)),"")</f>
        <v>Partnership HealthPlan of California</v>
      </c>
      <c r="D4" s="20"/>
      <c r="E4" s="23">
        <v>2025</v>
      </c>
      <c r="F4" s="41" t="s">
        <v>166</v>
      </c>
      <c r="G4" s="24" t="s">
        <v>234</v>
      </c>
      <c r="H4" s="24" t="s">
        <v>235</v>
      </c>
      <c r="I4" s="24" t="s">
        <v>239</v>
      </c>
      <c r="J4" s="24" t="s">
        <v>236</v>
      </c>
      <c r="K4" s="24" t="s">
        <v>240</v>
      </c>
      <c r="L4" s="24" t="s">
        <v>236</v>
      </c>
      <c r="M4" s="24" t="s">
        <v>237</v>
      </c>
      <c r="N4" s="24" t="s">
        <v>238</v>
      </c>
      <c r="O4" s="19" t="e">
        <f>IF(#REF!&lt;&gt;"",(VLOOKUP(#REF!,Table1[],2,FALSE)),"")</f>
        <v>#REF!</v>
      </c>
      <c r="P4" s="25"/>
    </row>
    <row r="5" spans="1:16" ht="75" x14ac:dyDescent="0.25">
      <c r="A5" s="20" t="s">
        <v>230</v>
      </c>
      <c r="B5" s="23">
        <v>547</v>
      </c>
      <c r="C5" s="20" t="str">
        <f>IF(Table46[[#This Row],[Plan Code]]&lt;&gt;"",(VLOOKUP(Table46[[#This Row],[Plan Code]],Table2[#All],2,TRUE)),"")</f>
        <v>Partnership HealthPlan of California</v>
      </c>
      <c r="D5" s="20"/>
      <c r="E5" s="23">
        <v>2025</v>
      </c>
      <c r="F5" s="41" t="s">
        <v>166</v>
      </c>
      <c r="G5" s="24" t="s">
        <v>234</v>
      </c>
      <c r="H5" s="24" t="s">
        <v>235</v>
      </c>
      <c r="I5" s="24" t="s">
        <v>239</v>
      </c>
      <c r="J5" s="24" t="s">
        <v>236</v>
      </c>
      <c r="K5" s="24" t="s">
        <v>240</v>
      </c>
      <c r="L5" s="24" t="s">
        <v>236</v>
      </c>
      <c r="M5" s="24" t="s">
        <v>237</v>
      </c>
      <c r="N5" s="24" t="s">
        <v>238</v>
      </c>
      <c r="O5" s="19" t="e">
        <f>IF(#REF!&lt;&gt;"",(VLOOKUP(#REF!,Table1[],2,FALSE)),"")</f>
        <v>#REF!</v>
      </c>
      <c r="P5" s="25"/>
    </row>
    <row r="6" spans="1:16" ht="75" x14ac:dyDescent="0.25">
      <c r="A6" s="20" t="s">
        <v>230</v>
      </c>
      <c r="B6" s="23">
        <v>547</v>
      </c>
      <c r="C6" s="20" t="str">
        <f>IF(Table46[[#This Row],[Plan Code]]&lt;&gt;"",(VLOOKUP(Table46[[#This Row],[Plan Code]],Table2[#All],2,TRUE)),"")</f>
        <v>Partnership HealthPlan of California</v>
      </c>
      <c r="D6" s="20"/>
      <c r="E6" s="23">
        <v>2025</v>
      </c>
      <c r="F6" s="41" t="s">
        <v>166</v>
      </c>
      <c r="G6" s="24" t="s">
        <v>234</v>
      </c>
      <c r="H6" s="24" t="s">
        <v>235</v>
      </c>
      <c r="I6" s="24" t="s">
        <v>239</v>
      </c>
      <c r="J6" s="24" t="s">
        <v>236</v>
      </c>
      <c r="K6" s="24" t="s">
        <v>240</v>
      </c>
      <c r="L6" s="24" t="s">
        <v>236</v>
      </c>
      <c r="M6" s="24" t="s">
        <v>237</v>
      </c>
      <c r="N6" s="24" t="s">
        <v>238</v>
      </c>
      <c r="O6" s="19" t="e">
        <f>IF(#REF!&lt;&gt;"",(VLOOKUP(#REF!,Table1[],2,FALSE)),"")</f>
        <v>#REF!</v>
      </c>
      <c r="P6" s="25"/>
    </row>
    <row r="7" spans="1:16" ht="75" x14ac:dyDescent="0.25">
      <c r="A7" s="20" t="s">
        <v>230</v>
      </c>
      <c r="B7" s="23">
        <v>547</v>
      </c>
      <c r="C7" s="20" t="str">
        <f>IF(Table46[[#This Row],[Plan Code]]&lt;&gt;"",(VLOOKUP(Table46[[#This Row],[Plan Code]],Table2[#All],2,TRUE)),"")</f>
        <v>Partnership HealthPlan of California</v>
      </c>
      <c r="D7" s="20"/>
      <c r="E7" s="23">
        <v>2025</v>
      </c>
      <c r="F7" s="41" t="s">
        <v>166</v>
      </c>
      <c r="G7" s="24" t="s">
        <v>234</v>
      </c>
      <c r="H7" s="24" t="s">
        <v>235</v>
      </c>
      <c r="I7" s="24" t="s">
        <v>239</v>
      </c>
      <c r="J7" s="24" t="s">
        <v>236</v>
      </c>
      <c r="K7" s="24" t="s">
        <v>240</v>
      </c>
      <c r="L7" s="24" t="s">
        <v>236</v>
      </c>
      <c r="M7" s="24" t="s">
        <v>237</v>
      </c>
      <c r="N7" s="24" t="s">
        <v>238</v>
      </c>
      <c r="O7" s="19" t="e">
        <f>IF(#REF!&lt;&gt;"",(VLOOKUP(#REF!,Table1[],2,FALSE)),"")</f>
        <v>#REF!</v>
      </c>
      <c r="P7" s="25"/>
    </row>
    <row r="8" spans="1:16" x14ac:dyDescent="0.25">
      <c r="A8" s="20" t="str">
        <f>IF(Table46[[#This Row],[Plan Code]]&lt;&gt;"",(VLOOKUP(Table46[[#This Row],[Plan Code]],Table2[#All],3,TRUE)),"")</f>
        <v/>
      </c>
      <c r="B8" s="23"/>
      <c r="C8" s="20" t="str">
        <f>IF(Table46[[#This Row],[Plan Code]]&lt;&gt;"",(VLOOKUP(Table46[[#This Row],[Plan Code]],Table2[#All],2,TRUE)),"")</f>
        <v/>
      </c>
      <c r="D8" s="20"/>
      <c r="E8" s="23"/>
      <c r="F8" s="41"/>
      <c r="G8" s="24"/>
      <c r="H8" s="24"/>
      <c r="I8" s="24"/>
      <c r="J8" s="24"/>
      <c r="K8" s="24"/>
      <c r="L8" s="24"/>
      <c r="M8" s="24"/>
      <c r="N8" s="24"/>
      <c r="O8" s="19" t="e">
        <f>IF(#REF!&lt;&gt;"",(VLOOKUP(#REF!,Table1[],2,FALSE)),"")</f>
        <v>#REF!</v>
      </c>
      <c r="P8" s="25"/>
    </row>
    <row r="9" spans="1:16" x14ac:dyDescent="0.25">
      <c r="A9" s="20" t="str">
        <f>IF(Table46[[#This Row],[Plan Code]]&lt;&gt;"",(VLOOKUP(Table46[[#This Row],[Plan Code]],Table2[#All],3,TRUE)),"")</f>
        <v/>
      </c>
      <c r="B9" s="23"/>
      <c r="C9" s="20" t="str">
        <f>IF(Table46[[#This Row],[Plan Code]]&lt;&gt;"",(VLOOKUP(Table46[[#This Row],[Plan Code]],Table2[#All],2,TRUE)),"")</f>
        <v/>
      </c>
      <c r="D9" s="20"/>
      <c r="E9" s="23"/>
      <c r="F9" s="41"/>
      <c r="G9" s="24"/>
      <c r="H9" s="24"/>
      <c r="I9" s="24"/>
      <c r="J9" s="24"/>
      <c r="K9" s="24"/>
      <c r="L9" s="24"/>
      <c r="M9" s="24"/>
      <c r="N9" s="24"/>
      <c r="O9" s="19" t="e">
        <f>IF(#REF!&lt;&gt;"",(VLOOKUP(#REF!,Table1[],2,FALSE)),"")</f>
        <v>#REF!</v>
      </c>
      <c r="P9" s="25"/>
    </row>
    <row r="10" spans="1:16" x14ac:dyDescent="0.25">
      <c r="A10" s="20" t="str">
        <f>IF(Table46[[#This Row],[Plan Code]]&lt;&gt;"",(VLOOKUP(Table46[[#This Row],[Plan Code]],Table2[#All],3,TRUE)),"")</f>
        <v/>
      </c>
      <c r="B10" s="23"/>
      <c r="C10" s="20" t="str">
        <f>IF(Table46[[#This Row],[Plan Code]]&lt;&gt;"",(VLOOKUP(Table46[[#This Row],[Plan Code]],Table2[#All],2,TRUE)),"")</f>
        <v/>
      </c>
      <c r="D10" s="20"/>
      <c r="E10" s="23"/>
      <c r="F10" s="41"/>
      <c r="G10" s="24"/>
      <c r="H10" s="24"/>
      <c r="I10" s="24"/>
      <c r="J10" s="24"/>
      <c r="K10" s="24"/>
      <c r="L10" s="24"/>
      <c r="M10" s="24"/>
      <c r="N10" s="24"/>
      <c r="O10" s="19" t="e">
        <f>IF(#REF!&lt;&gt;"",(VLOOKUP(#REF!,Table1[],2,FALSE)),"")</f>
        <v>#REF!</v>
      </c>
      <c r="P10" s="25"/>
    </row>
    <row r="11" spans="1:16" x14ac:dyDescent="0.25">
      <c r="A11" s="20" t="str">
        <f>IF(Table46[[#This Row],[Plan Code]]&lt;&gt;"",(VLOOKUP(Table46[[#This Row],[Plan Code]],Table2[#All],3,TRUE)),"")</f>
        <v/>
      </c>
      <c r="B11" s="23"/>
      <c r="C11" s="20" t="str">
        <f>IF(Table46[[#This Row],[Plan Code]]&lt;&gt;"",(VLOOKUP(Table46[[#This Row],[Plan Code]],Table2[#All],2,TRUE)),"")</f>
        <v/>
      </c>
      <c r="D11" s="20"/>
      <c r="E11" s="23"/>
      <c r="F11" s="41"/>
      <c r="G11" s="24"/>
      <c r="H11" s="24"/>
      <c r="I11" s="24"/>
      <c r="J11" s="24"/>
      <c r="K11" s="24"/>
      <c r="L11" s="24"/>
      <c r="M11" s="24"/>
      <c r="N11" s="24"/>
      <c r="O11" s="19" t="e">
        <f>IF(#REF!&lt;&gt;"",(VLOOKUP(#REF!,Table1[],2,FALSE)),"")</f>
        <v>#REF!</v>
      </c>
      <c r="P11" s="25"/>
    </row>
    <row r="12" spans="1:16" x14ac:dyDescent="0.25">
      <c r="A12" s="20" t="str">
        <f>IF(Table46[[#This Row],[Plan Code]]&lt;&gt;"",(VLOOKUP(Table46[[#This Row],[Plan Code]],Table2[#All],3,TRUE)),"")</f>
        <v/>
      </c>
      <c r="B12" s="23"/>
      <c r="C12" s="20" t="str">
        <f>IF(Table46[[#This Row],[Plan Code]]&lt;&gt;"",(VLOOKUP(Table46[[#This Row],[Plan Code]],Table2[#All],2,TRUE)),"")</f>
        <v/>
      </c>
      <c r="D12" s="20"/>
      <c r="E12" s="23"/>
      <c r="F12" s="41"/>
      <c r="G12" s="24"/>
      <c r="H12" s="24"/>
      <c r="I12" s="24"/>
      <c r="J12" s="24"/>
      <c r="K12" s="24"/>
      <c r="L12" s="24"/>
      <c r="M12" s="24"/>
      <c r="N12" s="24"/>
      <c r="O12" s="19" t="e">
        <f>IF(#REF!&lt;&gt;"",(VLOOKUP(#REF!,Table1[],2,FALSE)),"")</f>
        <v>#REF!</v>
      </c>
      <c r="P12" s="25"/>
    </row>
    <row r="13" spans="1:16" x14ac:dyDescent="0.25">
      <c r="A13" s="20" t="str">
        <f>IF(Table46[[#This Row],[Plan Code]]&lt;&gt;"",(VLOOKUP(Table46[[#This Row],[Plan Code]],Table2[#All],3,TRUE)),"")</f>
        <v/>
      </c>
      <c r="B13" s="23"/>
      <c r="C13" s="20" t="str">
        <f>IF(Table46[[#This Row],[Plan Code]]&lt;&gt;"",(VLOOKUP(Table46[[#This Row],[Plan Code]],Table2[#All],2,TRUE)),"")</f>
        <v/>
      </c>
      <c r="D13" s="20"/>
      <c r="E13" s="23"/>
      <c r="F13" s="41"/>
      <c r="G13" s="24"/>
      <c r="H13" s="24"/>
      <c r="I13" s="24"/>
      <c r="J13" s="24"/>
      <c r="K13" s="24"/>
      <c r="L13" s="24"/>
      <c r="M13" s="24"/>
      <c r="N13" s="24"/>
      <c r="O13" s="19" t="e">
        <f>IF(#REF!&lt;&gt;"",(VLOOKUP(#REF!,Table1[],2,FALSE)),"")</f>
        <v>#REF!</v>
      </c>
      <c r="P13" s="25"/>
    </row>
    <row r="14" spans="1:16" x14ac:dyDescent="0.25">
      <c r="A14" s="20" t="str">
        <f>IF(Table46[[#This Row],[Plan Code]]&lt;&gt;"",(VLOOKUP(Table46[[#This Row],[Plan Code]],Table2[#All],3,TRUE)),"")</f>
        <v/>
      </c>
      <c r="B14" s="23"/>
      <c r="C14" s="20" t="str">
        <f>IF(Table46[[#This Row],[Plan Code]]&lt;&gt;"",(VLOOKUP(Table46[[#This Row],[Plan Code]],Table2[#All],2,TRUE)),"")</f>
        <v/>
      </c>
      <c r="D14" s="20"/>
      <c r="E14" s="23"/>
      <c r="F14" s="41"/>
      <c r="G14" s="24"/>
      <c r="H14" s="24"/>
      <c r="I14" s="24"/>
      <c r="J14" s="24"/>
      <c r="K14" s="24"/>
      <c r="L14" s="24"/>
      <c r="M14" s="24"/>
      <c r="N14" s="24"/>
      <c r="O14" s="19" t="e">
        <f>IF(#REF!&lt;&gt;"",(VLOOKUP(#REF!,Table1[],2,FALSE)),"")</f>
        <v>#REF!</v>
      </c>
      <c r="P14" s="25"/>
    </row>
    <row r="15" spans="1:16" x14ac:dyDescent="0.25">
      <c r="A15" s="20" t="str">
        <f>IF(Table46[[#This Row],[Plan Code]]&lt;&gt;"",(VLOOKUP(Table46[[#This Row],[Plan Code]],Table2[#All],3,TRUE)),"")</f>
        <v/>
      </c>
      <c r="B15" s="23"/>
      <c r="C15" s="20" t="str">
        <f>IF(Table46[[#This Row],[Plan Code]]&lt;&gt;"",(VLOOKUP(Table46[[#This Row],[Plan Code]],Table2[#All],2,TRUE)),"")</f>
        <v/>
      </c>
      <c r="D15" s="20"/>
      <c r="E15" s="23"/>
      <c r="F15" s="41"/>
      <c r="G15" s="24"/>
      <c r="H15" s="24"/>
      <c r="I15" s="24"/>
      <c r="J15" s="24"/>
      <c r="K15" s="24"/>
      <c r="L15" s="24"/>
      <c r="M15" s="24"/>
      <c r="N15" s="24"/>
      <c r="O15" s="19" t="e">
        <f>IF(#REF!&lt;&gt;"",(VLOOKUP(#REF!,Table1[],2,FALSE)),"")</f>
        <v>#REF!</v>
      </c>
      <c r="P15" s="25"/>
    </row>
    <row r="16" spans="1:16" x14ac:dyDescent="0.25">
      <c r="A16" s="20" t="str">
        <f>IF(Table46[[#This Row],[Plan Code]]&lt;&gt;"",(VLOOKUP(Table46[[#This Row],[Plan Code]],Table2[#All],3,TRUE)),"")</f>
        <v/>
      </c>
      <c r="B16" s="23"/>
      <c r="C16" s="20" t="str">
        <f>IF(Table46[[#This Row],[Plan Code]]&lt;&gt;"",(VLOOKUP(Table46[[#This Row],[Plan Code]],Table2[#All],2,TRUE)),"")</f>
        <v/>
      </c>
      <c r="D16" s="20"/>
      <c r="E16" s="23"/>
      <c r="F16" s="41"/>
      <c r="G16" s="24"/>
      <c r="H16" s="24"/>
      <c r="I16" s="24"/>
      <c r="J16" s="24"/>
      <c r="K16" s="24"/>
      <c r="L16" s="24"/>
      <c r="M16" s="24"/>
      <c r="N16" s="24"/>
      <c r="O16" s="19" t="e">
        <f>IF(#REF!&lt;&gt;"",(VLOOKUP(#REF!,Table1[],2,FALSE)),"")</f>
        <v>#REF!</v>
      </c>
      <c r="P16" s="25"/>
    </row>
    <row r="17" spans="1:16" x14ac:dyDescent="0.25">
      <c r="A17" s="20" t="str">
        <f>IF(Table46[[#This Row],[Plan Code]]&lt;&gt;"",(VLOOKUP(Table46[[#This Row],[Plan Code]],Table2[#All],3,TRUE)),"")</f>
        <v/>
      </c>
      <c r="B17" s="23"/>
      <c r="C17" s="20" t="str">
        <f>IF(Table46[[#This Row],[Plan Code]]&lt;&gt;"",(VLOOKUP(Table46[[#This Row],[Plan Code]],Table2[#All],2,TRUE)),"")</f>
        <v/>
      </c>
      <c r="D17" s="20"/>
      <c r="E17" s="23"/>
      <c r="F17" s="41"/>
      <c r="G17" s="24"/>
      <c r="H17" s="24"/>
      <c r="I17" s="24"/>
      <c r="J17" s="24"/>
      <c r="K17" s="24"/>
      <c r="L17" s="24"/>
      <c r="M17" s="24"/>
      <c r="N17" s="24"/>
      <c r="O17" s="19" t="e">
        <f>IF(#REF!&lt;&gt;"",(VLOOKUP(#REF!,Table1[],2,FALSE)),"")</f>
        <v>#REF!</v>
      </c>
      <c r="P17" s="25"/>
    </row>
    <row r="18" spans="1:16" x14ac:dyDescent="0.25">
      <c r="A18" s="20" t="str">
        <f>IF(Table46[[#This Row],[Plan Code]]&lt;&gt;"",(VLOOKUP(Table46[[#This Row],[Plan Code]],Table2[#All],3,TRUE)),"")</f>
        <v/>
      </c>
      <c r="B18" s="23"/>
      <c r="C18" s="20" t="str">
        <f>IF(Table46[[#This Row],[Plan Code]]&lt;&gt;"",(VLOOKUP(Table46[[#This Row],[Plan Code]],Table2[#All],2,TRUE)),"")</f>
        <v/>
      </c>
      <c r="D18" s="20"/>
      <c r="E18" s="23"/>
      <c r="F18" s="41"/>
      <c r="G18" s="24"/>
      <c r="H18" s="24"/>
      <c r="I18" s="24"/>
      <c r="J18" s="24"/>
      <c r="K18" s="24"/>
      <c r="L18" s="24"/>
      <c r="M18" s="24"/>
      <c r="N18" s="24"/>
      <c r="O18" s="19" t="e">
        <f>IF(#REF!&lt;&gt;"",(VLOOKUP(#REF!,Table1[],2,FALSE)),"")</f>
        <v>#REF!</v>
      </c>
      <c r="P18" s="25"/>
    </row>
    <row r="19" spans="1:16" x14ac:dyDescent="0.25">
      <c r="A19" s="20" t="str">
        <f>IF(Table46[[#This Row],[Plan Code]]&lt;&gt;"",(VLOOKUP(Table46[[#This Row],[Plan Code]],Table2[#All],3,TRUE)),"")</f>
        <v/>
      </c>
      <c r="B19" s="23"/>
      <c r="C19" s="20" t="str">
        <f>IF(Table46[[#This Row],[Plan Code]]&lt;&gt;"",(VLOOKUP(Table46[[#This Row],[Plan Code]],Table2[#All],2,TRUE)),"")</f>
        <v/>
      </c>
      <c r="D19" s="20"/>
      <c r="E19" s="23"/>
      <c r="F19" s="41"/>
      <c r="G19" s="24"/>
      <c r="H19" s="24"/>
      <c r="I19" s="24"/>
      <c r="J19" s="24"/>
      <c r="K19" s="24"/>
      <c r="L19" s="24"/>
      <c r="M19" s="24"/>
      <c r="N19" s="24"/>
      <c r="O19" s="26"/>
      <c r="P19" s="25"/>
    </row>
    <row r="20" spans="1:16" x14ac:dyDescent="0.25">
      <c r="A20" s="20" t="str">
        <f>IF(Table46[[#This Row],[Plan Code]]&lt;&gt;"",(VLOOKUP(Table46[[#This Row],[Plan Code]],Table2[#All],3,TRUE)),"")</f>
        <v/>
      </c>
      <c r="B20" s="23"/>
      <c r="C20" s="20" t="str">
        <f>IF(Table46[[#This Row],[Plan Code]]&lt;&gt;"",(VLOOKUP(Table46[[#This Row],[Plan Code]],Table2[#All],2,TRUE)),"")</f>
        <v/>
      </c>
      <c r="D20" s="20"/>
      <c r="E20" s="23"/>
      <c r="F20" s="41"/>
      <c r="G20" s="24"/>
      <c r="H20" s="24"/>
      <c r="I20" s="24"/>
      <c r="J20" s="24"/>
      <c r="K20" s="24"/>
      <c r="L20" s="24"/>
      <c r="M20" s="24"/>
      <c r="N20" s="24"/>
      <c r="O20" s="26"/>
      <c r="P20" s="25"/>
    </row>
    <row r="21" spans="1:16" x14ac:dyDescent="0.25">
      <c r="A21" s="20" t="str">
        <f>IF(Table46[[#This Row],[Plan Code]]&lt;&gt;"",(VLOOKUP(Table46[[#This Row],[Plan Code]],Table2[#All],3,TRUE)),"")</f>
        <v/>
      </c>
      <c r="B21" s="23"/>
      <c r="C21" s="20" t="str">
        <f>IF(Table46[[#This Row],[Plan Code]]&lt;&gt;"",(VLOOKUP(Table46[[#This Row],[Plan Code]],Table2[#All],2,TRUE)),"")</f>
        <v/>
      </c>
      <c r="D21" s="20"/>
      <c r="E21" s="23"/>
      <c r="F21" s="41"/>
      <c r="G21" s="24"/>
      <c r="H21" s="24"/>
      <c r="I21" s="24"/>
      <c r="J21" s="24"/>
      <c r="K21" s="24"/>
      <c r="L21" s="24"/>
      <c r="M21" s="24"/>
      <c r="N21" s="24"/>
      <c r="O21" s="26"/>
      <c r="P21" s="25"/>
    </row>
    <row r="22" spans="1:16" x14ac:dyDescent="0.25">
      <c r="A22" s="20" t="str">
        <f>IF(Table46[[#This Row],[Plan Code]]&lt;&gt;"",(VLOOKUP(Table46[[#This Row],[Plan Code]],Table2[#All],3,TRUE)),"")</f>
        <v/>
      </c>
      <c r="B22" s="23"/>
      <c r="C22" s="20" t="str">
        <f>IF(Table46[[#This Row],[Plan Code]]&lt;&gt;"",(VLOOKUP(Table46[[#This Row],[Plan Code]],Table2[#All],2,TRUE)),"")</f>
        <v/>
      </c>
      <c r="D22" s="20"/>
      <c r="E22" s="23"/>
      <c r="F22" s="41"/>
      <c r="G22" s="24"/>
      <c r="H22" s="24"/>
      <c r="I22" s="24"/>
      <c r="J22" s="24"/>
      <c r="K22" s="24"/>
      <c r="L22" s="24"/>
      <c r="M22" s="24"/>
      <c r="N22" s="24"/>
      <c r="O22" s="26"/>
      <c r="P22" s="25"/>
    </row>
    <row r="23" spans="1:16" x14ac:dyDescent="0.25">
      <c r="A23" s="20" t="str">
        <f>IF(Table46[[#This Row],[Plan Code]]&lt;&gt;"",(VLOOKUP(Table46[[#This Row],[Plan Code]],Table2[#All],3,TRUE)),"")</f>
        <v/>
      </c>
      <c r="B23" s="23"/>
      <c r="C23" s="20" t="str">
        <f>IF(Table46[[#This Row],[Plan Code]]&lt;&gt;"",(VLOOKUP(Table46[[#This Row],[Plan Code]],Table2[#All],2,TRUE)),"")</f>
        <v/>
      </c>
      <c r="D23" s="20"/>
      <c r="E23" s="23"/>
      <c r="F23" s="41"/>
      <c r="G23" s="24"/>
      <c r="H23" s="24"/>
      <c r="I23" s="24"/>
      <c r="J23" s="24"/>
      <c r="K23" s="24"/>
      <c r="L23" s="24"/>
      <c r="M23" s="24"/>
      <c r="N23" s="24"/>
      <c r="O23" s="26"/>
      <c r="P23" s="25"/>
    </row>
    <row r="24" spans="1:16" x14ac:dyDescent="0.25">
      <c r="A24" s="20" t="str">
        <f>IF(Table46[[#This Row],[Plan Code]]&lt;&gt;"",(VLOOKUP(Table46[[#This Row],[Plan Code]],Table2[#All],3,TRUE)),"")</f>
        <v/>
      </c>
      <c r="B24" s="23"/>
      <c r="C24" s="20" t="str">
        <f>IF(Table46[[#This Row],[Plan Code]]&lt;&gt;"",(VLOOKUP(Table46[[#This Row],[Plan Code]],Table2[#All],2,TRUE)),"")</f>
        <v/>
      </c>
      <c r="D24" s="20"/>
      <c r="E24" s="23"/>
      <c r="F24" s="41"/>
      <c r="G24" s="24"/>
      <c r="H24" s="24"/>
      <c r="I24" s="24"/>
      <c r="J24" s="24"/>
      <c r="K24" s="24"/>
      <c r="L24" s="24"/>
      <c r="M24" s="24"/>
      <c r="N24" s="24"/>
      <c r="O24" s="26"/>
      <c r="P24" s="25"/>
    </row>
    <row r="25" spans="1:16" x14ac:dyDescent="0.25">
      <c r="A25" s="20" t="str">
        <f>IF(Table46[[#This Row],[Plan Code]]&lt;&gt;"",(VLOOKUP(Table46[[#This Row],[Plan Code]],Table2[#All],3,TRUE)),"")</f>
        <v/>
      </c>
      <c r="B25" s="23"/>
      <c r="C25" s="20" t="str">
        <f>IF(Table46[[#This Row],[Plan Code]]&lt;&gt;"",(VLOOKUP(Table46[[#This Row],[Plan Code]],Table2[#All],2,TRUE)),"")</f>
        <v/>
      </c>
      <c r="D25" s="20"/>
      <c r="E25" s="23"/>
      <c r="F25" s="41"/>
      <c r="G25" s="24"/>
      <c r="H25" s="24"/>
      <c r="I25" s="24"/>
      <c r="J25" s="24"/>
      <c r="K25" s="24"/>
      <c r="L25" s="24"/>
      <c r="M25" s="24"/>
      <c r="N25" s="24"/>
      <c r="O25" s="26"/>
      <c r="P25" s="25"/>
    </row>
    <row r="26" spans="1:16" x14ac:dyDescent="0.25">
      <c r="A26" s="20" t="str">
        <f>IF(Table46[[#This Row],[Plan Code]]&lt;&gt;"",(VLOOKUP(Table46[[#This Row],[Plan Code]],Table2[#All],3,TRUE)),"")</f>
        <v/>
      </c>
      <c r="B26" s="23"/>
      <c r="C26" s="20" t="str">
        <f>IF(Table46[[#This Row],[Plan Code]]&lt;&gt;"",(VLOOKUP(Table46[[#This Row],[Plan Code]],Table2[#All],2,TRUE)),"")</f>
        <v/>
      </c>
      <c r="D26" s="20"/>
      <c r="E26" s="23"/>
      <c r="F26" s="41"/>
      <c r="G26" s="24"/>
      <c r="H26" s="24"/>
      <c r="I26" s="24"/>
      <c r="J26" s="24"/>
      <c r="K26" s="24"/>
      <c r="L26" s="24"/>
      <c r="M26" s="24"/>
      <c r="N26" s="24"/>
      <c r="O26" s="26"/>
      <c r="P26" s="25"/>
    </row>
    <row r="27" spans="1:16" x14ac:dyDescent="0.25">
      <c r="A27" s="20" t="str">
        <f>IF(Table46[[#This Row],[Plan Code]]&lt;&gt;"",(VLOOKUP(Table46[[#This Row],[Plan Code]],Table2[#All],3,TRUE)),"")</f>
        <v/>
      </c>
      <c r="B27" s="23"/>
      <c r="C27" s="20" t="str">
        <f>IF(Table46[[#This Row],[Plan Code]]&lt;&gt;"",(VLOOKUP(Table46[[#This Row],[Plan Code]],Table2[#All],2,TRUE)),"")</f>
        <v/>
      </c>
      <c r="D27" s="20"/>
      <c r="E27" s="23"/>
      <c r="F27" s="41"/>
      <c r="G27" s="24"/>
      <c r="H27" s="24"/>
      <c r="I27" s="24"/>
      <c r="J27" s="24"/>
      <c r="K27" s="24"/>
      <c r="L27" s="24"/>
      <c r="M27" s="24"/>
      <c r="N27" s="24"/>
      <c r="O27" s="26"/>
      <c r="P27" s="25"/>
    </row>
    <row r="28" spans="1:16" x14ac:dyDescent="0.25">
      <c r="A28" s="20" t="str">
        <f>IF(Table46[[#This Row],[Plan Code]]&lt;&gt;"",(VLOOKUP(Table46[[#This Row],[Plan Code]],Table2[#All],3,TRUE)),"")</f>
        <v/>
      </c>
      <c r="B28" s="23"/>
      <c r="C28" s="20" t="str">
        <f>IF(Table46[[#This Row],[Plan Code]]&lt;&gt;"",(VLOOKUP(Table46[[#This Row],[Plan Code]],Table2[#All],2,TRUE)),"")</f>
        <v/>
      </c>
      <c r="D28" s="20"/>
      <c r="E28" s="23"/>
      <c r="F28" s="41"/>
      <c r="G28" s="24"/>
      <c r="H28" s="24"/>
      <c r="I28" s="24"/>
      <c r="J28" s="24"/>
      <c r="K28" s="24"/>
      <c r="L28" s="24"/>
      <c r="M28" s="24"/>
      <c r="N28" s="24"/>
      <c r="O28" s="26"/>
      <c r="P28" s="25"/>
    </row>
    <row r="29" spans="1:16" x14ac:dyDescent="0.25">
      <c r="A29" s="20" t="str">
        <f>IF(Table46[[#This Row],[Plan Code]]&lt;&gt;"",(VLOOKUP(Table46[[#This Row],[Plan Code]],Table2[#All],3,TRUE)),"")</f>
        <v/>
      </c>
      <c r="B29" s="23"/>
      <c r="C29" s="20" t="str">
        <f>IF(Table46[[#This Row],[Plan Code]]&lt;&gt;"",(VLOOKUP(Table46[[#This Row],[Plan Code]],Table2[#All],2,TRUE)),"")</f>
        <v/>
      </c>
      <c r="D29" s="20"/>
      <c r="E29" s="23"/>
      <c r="F29" s="41"/>
      <c r="G29" s="24"/>
      <c r="H29" s="24"/>
      <c r="I29" s="24"/>
      <c r="J29" s="24"/>
      <c r="K29" s="24"/>
      <c r="L29" s="24"/>
      <c r="M29" s="24"/>
      <c r="N29" s="24"/>
      <c r="O29" s="26"/>
      <c r="P29" s="25"/>
    </row>
    <row r="30" spans="1:16" x14ac:dyDescent="0.25">
      <c r="A30" s="20" t="str">
        <f>IF(Table46[[#This Row],[Plan Code]]&lt;&gt;"",(VLOOKUP(Table46[[#This Row],[Plan Code]],Table2[#All],3,TRUE)),"")</f>
        <v/>
      </c>
      <c r="B30" s="23"/>
      <c r="C30" s="20" t="str">
        <f>IF(Table46[[#This Row],[Plan Code]]&lt;&gt;"",(VLOOKUP(Table46[[#This Row],[Plan Code]],Table2[#All],2,TRUE)),"")</f>
        <v/>
      </c>
      <c r="D30" s="20"/>
      <c r="E30" s="23"/>
      <c r="F30" s="41"/>
      <c r="G30" s="24"/>
      <c r="H30" s="24"/>
      <c r="I30" s="24"/>
      <c r="J30" s="24"/>
      <c r="K30" s="24"/>
      <c r="L30" s="24"/>
      <c r="M30" s="24"/>
      <c r="N30" s="24"/>
      <c r="O30" s="26"/>
      <c r="P30" s="25"/>
    </row>
    <row r="31" spans="1:16" x14ac:dyDescent="0.25">
      <c r="A31" s="20" t="str">
        <f>IF(Table46[[#This Row],[Plan Code]]&lt;&gt;"",(VLOOKUP(Table46[[#This Row],[Plan Code]],Table2[#All],3,TRUE)),"")</f>
        <v/>
      </c>
      <c r="B31" s="23"/>
      <c r="C31" s="20" t="str">
        <f>IF(Table46[[#This Row],[Plan Code]]&lt;&gt;"",(VLOOKUP(Table46[[#This Row],[Plan Code]],Table2[#All],2,TRUE)),"")</f>
        <v/>
      </c>
      <c r="D31" s="20"/>
      <c r="E31" s="23"/>
      <c r="F31" s="41"/>
      <c r="G31" s="24"/>
      <c r="H31" s="24"/>
      <c r="I31" s="24"/>
      <c r="J31" s="24"/>
      <c r="K31" s="24"/>
      <c r="L31" s="24"/>
      <c r="M31" s="24"/>
      <c r="N31" s="24"/>
      <c r="O31" s="26"/>
      <c r="P31" s="25"/>
    </row>
    <row r="32" spans="1:16" x14ac:dyDescent="0.25">
      <c r="A32" s="20" t="str">
        <f>IF(Table46[[#This Row],[Plan Code]]&lt;&gt;"",(VLOOKUP(Table46[[#This Row],[Plan Code]],Table2[#All],3,TRUE)),"")</f>
        <v/>
      </c>
      <c r="B32" s="23"/>
      <c r="C32" s="20" t="str">
        <f>IF(Table46[[#This Row],[Plan Code]]&lt;&gt;"",(VLOOKUP(Table46[[#This Row],[Plan Code]],Table2[#All],2,TRUE)),"")</f>
        <v/>
      </c>
      <c r="D32" s="20"/>
      <c r="E32" s="23"/>
      <c r="F32" s="41"/>
      <c r="G32" s="24"/>
      <c r="H32" s="24"/>
      <c r="I32" s="24"/>
      <c r="J32" s="24"/>
      <c r="K32" s="24"/>
      <c r="L32" s="24"/>
      <c r="M32" s="24"/>
      <c r="N32" s="24"/>
      <c r="O32" s="26"/>
      <c r="P32" s="25"/>
    </row>
    <row r="33" spans="1:16" x14ac:dyDescent="0.25">
      <c r="A33" s="20" t="str">
        <f>IF(Table46[[#This Row],[Plan Code]]&lt;&gt;"",(VLOOKUP(Table46[[#This Row],[Plan Code]],Table2[#All],3,TRUE)),"")</f>
        <v/>
      </c>
      <c r="B33" s="23"/>
      <c r="C33" s="20" t="str">
        <f>IF(Table46[[#This Row],[Plan Code]]&lt;&gt;"",(VLOOKUP(Table46[[#This Row],[Plan Code]],Table2[#All],2,TRUE)),"")</f>
        <v/>
      </c>
      <c r="D33" s="20"/>
      <c r="E33" s="23"/>
      <c r="F33" s="41"/>
      <c r="G33" s="24"/>
      <c r="H33" s="24"/>
      <c r="I33" s="24"/>
      <c r="J33" s="24"/>
      <c r="K33" s="24"/>
      <c r="L33" s="24"/>
      <c r="M33" s="24"/>
      <c r="N33" s="24"/>
      <c r="O33" s="26"/>
      <c r="P33" s="25"/>
    </row>
    <row r="34" spans="1:16" x14ac:dyDescent="0.25">
      <c r="A34" s="20" t="str">
        <f>IF(Table46[[#This Row],[Plan Code]]&lt;&gt;"",(VLOOKUP(Table46[[#This Row],[Plan Code]],Table2[#All],3,TRUE)),"")</f>
        <v/>
      </c>
      <c r="B34" s="23"/>
      <c r="C34" s="20" t="str">
        <f>IF(Table46[[#This Row],[Plan Code]]&lt;&gt;"",(VLOOKUP(Table46[[#This Row],[Plan Code]],Table2[#All],2,TRUE)),"")</f>
        <v/>
      </c>
      <c r="D34" s="20"/>
      <c r="E34" s="23"/>
      <c r="F34" s="41"/>
      <c r="G34" s="24"/>
      <c r="H34" s="24"/>
      <c r="I34" s="24"/>
      <c r="J34" s="24"/>
      <c r="K34" s="24"/>
      <c r="L34" s="24"/>
      <c r="M34" s="24"/>
      <c r="N34" s="24"/>
      <c r="O34" s="26"/>
      <c r="P34" s="25"/>
    </row>
    <row r="35" spans="1:16" x14ac:dyDescent="0.25">
      <c r="A35" s="20" t="str">
        <f>IF(Table46[[#This Row],[Plan Code]]&lt;&gt;"",(VLOOKUP(Table46[[#This Row],[Plan Code]],Table2[#All],3,TRUE)),"")</f>
        <v/>
      </c>
      <c r="B35" s="23"/>
      <c r="C35" s="20" t="str">
        <f>IF(Table46[[#This Row],[Plan Code]]&lt;&gt;"",(VLOOKUP(Table46[[#This Row],[Plan Code]],Table2[#All],2,TRUE)),"")</f>
        <v/>
      </c>
      <c r="D35" s="20"/>
      <c r="E35" s="23"/>
      <c r="F35" s="41"/>
      <c r="G35" s="24"/>
      <c r="H35" s="24"/>
      <c r="I35" s="24"/>
      <c r="J35" s="24"/>
      <c r="K35" s="24"/>
      <c r="L35" s="24"/>
      <c r="M35" s="24"/>
      <c r="N35" s="24"/>
      <c r="O35" s="26"/>
      <c r="P35" s="25"/>
    </row>
    <row r="36" spans="1:16" x14ac:dyDescent="0.25">
      <c r="A36" s="20" t="str">
        <f>IF(Table46[[#This Row],[Plan Code]]&lt;&gt;"",(VLOOKUP(Table46[[#This Row],[Plan Code]],Table2[#All],3,TRUE)),"")</f>
        <v/>
      </c>
      <c r="B36" s="23"/>
      <c r="C36" s="20" t="str">
        <f>IF(Table46[[#This Row],[Plan Code]]&lt;&gt;"",(VLOOKUP(Table46[[#This Row],[Plan Code]],Table2[#All],2,TRUE)),"")</f>
        <v/>
      </c>
      <c r="D36" s="20"/>
      <c r="E36" s="23"/>
      <c r="F36" s="41"/>
      <c r="G36" s="24"/>
      <c r="H36" s="24"/>
      <c r="I36" s="24"/>
      <c r="J36" s="24"/>
      <c r="K36" s="24"/>
      <c r="L36" s="24"/>
      <c r="M36" s="24"/>
      <c r="N36" s="24"/>
      <c r="O36" s="26"/>
      <c r="P36" s="25"/>
    </row>
    <row r="37" spans="1:16" x14ac:dyDescent="0.25">
      <c r="A37" s="20" t="str">
        <f>IF(Table46[[#This Row],[Plan Code]]&lt;&gt;"",(VLOOKUP(Table46[[#This Row],[Plan Code]],Table2[#All],3,TRUE)),"")</f>
        <v/>
      </c>
      <c r="B37" s="23"/>
      <c r="C37" s="20" t="str">
        <f>IF(Table46[[#This Row],[Plan Code]]&lt;&gt;"",(VLOOKUP(Table46[[#This Row],[Plan Code]],Table2[#All],2,TRUE)),"")</f>
        <v/>
      </c>
      <c r="D37" s="20"/>
      <c r="E37" s="23"/>
      <c r="F37" s="41"/>
      <c r="G37" s="24"/>
      <c r="H37" s="24"/>
      <c r="I37" s="24"/>
      <c r="J37" s="24"/>
      <c r="K37" s="24"/>
      <c r="L37" s="24"/>
      <c r="M37" s="24"/>
      <c r="N37" s="24"/>
      <c r="O37" s="26"/>
      <c r="P37" s="25"/>
    </row>
    <row r="38" spans="1:16" x14ac:dyDescent="0.25">
      <c r="A38" s="20" t="str">
        <f>IF(Table46[[#This Row],[Plan Code]]&lt;&gt;"",(VLOOKUP(Table46[[#This Row],[Plan Code]],Table2[#All],3,TRUE)),"")</f>
        <v/>
      </c>
      <c r="B38" s="23"/>
      <c r="C38" s="20" t="str">
        <f>IF(Table46[[#This Row],[Plan Code]]&lt;&gt;"",(VLOOKUP(Table46[[#This Row],[Plan Code]],Table2[#All],2,TRUE)),"")</f>
        <v/>
      </c>
      <c r="D38" s="20"/>
      <c r="E38" s="23"/>
      <c r="F38" s="41"/>
      <c r="G38" s="24"/>
      <c r="H38" s="24"/>
      <c r="I38" s="24"/>
      <c r="J38" s="24"/>
      <c r="K38" s="24"/>
      <c r="L38" s="24"/>
      <c r="M38" s="24"/>
      <c r="N38" s="24"/>
      <c r="O38" s="26"/>
      <c r="P38" s="25"/>
    </row>
    <row r="39" spans="1:16" x14ac:dyDescent="0.25">
      <c r="A39" s="20" t="str">
        <f>IF(Table46[[#This Row],[Plan Code]]&lt;&gt;"",(VLOOKUP(Table46[[#This Row],[Plan Code]],Table2[#All],3,TRUE)),"")</f>
        <v/>
      </c>
      <c r="B39" s="23"/>
      <c r="C39" s="20" t="str">
        <f>IF(Table46[[#This Row],[Plan Code]]&lt;&gt;"",(VLOOKUP(Table46[[#This Row],[Plan Code]],Table2[#All],2,TRUE)),"")</f>
        <v/>
      </c>
      <c r="D39" s="20"/>
      <c r="E39" s="23"/>
      <c r="F39" s="41"/>
      <c r="G39" s="24"/>
      <c r="H39" s="24"/>
      <c r="I39" s="24"/>
      <c r="J39" s="24"/>
      <c r="K39" s="24"/>
      <c r="L39" s="24"/>
      <c r="M39" s="24"/>
      <c r="N39" s="24"/>
      <c r="O39" s="26"/>
      <c r="P39" s="25"/>
    </row>
    <row r="40" spans="1:16" x14ac:dyDescent="0.25">
      <c r="A40" s="20" t="str">
        <f>IF(Table46[[#This Row],[Plan Code]]&lt;&gt;"",(VLOOKUP(Table46[[#This Row],[Plan Code]],Table2[#All],3,TRUE)),"")</f>
        <v/>
      </c>
      <c r="B40" s="23"/>
      <c r="C40" s="20" t="str">
        <f>IF(Table46[[#This Row],[Plan Code]]&lt;&gt;"",(VLOOKUP(Table46[[#This Row],[Plan Code]],Table2[#All],2,TRUE)),"")</f>
        <v/>
      </c>
      <c r="D40" s="20"/>
      <c r="E40" s="23"/>
      <c r="F40" s="41"/>
      <c r="G40" s="24"/>
      <c r="H40" s="24"/>
      <c r="I40" s="24"/>
      <c r="J40" s="24"/>
      <c r="K40" s="24"/>
      <c r="L40" s="24"/>
      <c r="M40" s="24"/>
      <c r="N40" s="24"/>
      <c r="O40" s="26"/>
      <c r="P40" s="25"/>
    </row>
    <row r="41" spans="1:16" x14ac:dyDescent="0.25">
      <c r="A41" s="20" t="str">
        <f>IF(Table46[[#This Row],[Plan Code]]&lt;&gt;"",(VLOOKUP(Table46[[#This Row],[Plan Code]],Table2[#All],3,TRUE)),"")</f>
        <v/>
      </c>
      <c r="B41" s="23"/>
      <c r="C41" s="20" t="str">
        <f>IF(Table46[[#This Row],[Plan Code]]&lt;&gt;"",(VLOOKUP(Table46[[#This Row],[Plan Code]],Table2[#All],2,TRUE)),"")</f>
        <v/>
      </c>
      <c r="D41" s="20"/>
      <c r="E41" s="23"/>
      <c r="F41" s="41"/>
      <c r="G41" s="24"/>
      <c r="H41" s="24"/>
      <c r="I41" s="24"/>
      <c r="J41" s="24"/>
      <c r="K41" s="24"/>
      <c r="L41" s="24"/>
      <c r="M41" s="24"/>
      <c r="N41" s="24"/>
      <c r="O41" s="26"/>
      <c r="P41" s="25"/>
    </row>
    <row r="42" spans="1:16" x14ac:dyDescent="0.25">
      <c r="A42" s="20" t="str">
        <f>IF(Table46[[#This Row],[Plan Code]]&lt;&gt;"",(VLOOKUP(Table46[[#This Row],[Plan Code]],Table2[#All],3,TRUE)),"")</f>
        <v/>
      </c>
      <c r="B42" s="23"/>
      <c r="C42" s="20" t="str">
        <f>IF(Table46[[#This Row],[Plan Code]]&lt;&gt;"",(VLOOKUP(Table46[[#This Row],[Plan Code]],Table2[#All],2,TRUE)),"")</f>
        <v/>
      </c>
      <c r="D42" s="20"/>
      <c r="E42" s="23"/>
      <c r="F42" s="41"/>
      <c r="G42" s="24"/>
      <c r="H42" s="24"/>
      <c r="I42" s="24"/>
      <c r="J42" s="24"/>
      <c r="K42" s="24"/>
      <c r="L42" s="24"/>
      <c r="M42" s="24"/>
      <c r="N42" s="24"/>
      <c r="O42" s="26"/>
      <c r="P42" s="25"/>
    </row>
    <row r="43" spans="1:16" x14ac:dyDescent="0.25">
      <c r="A43" s="20" t="str">
        <f>IF(Table46[[#This Row],[Plan Code]]&lt;&gt;"",(VLOOKUP(Table46[[#This Row],[Plan Code]],Table2[#All],3,TRUE)),"")</f>
        <v/>
      </c>
      <c r="B43" s="23"/>
      <c r="C43" s="20" t="str">
        <f>IF(Table46[[#This Row],[Plan Code]]&lt;&gt;"",(VLOOKUP(Table46[[#This Row],[Plan Code]],Table2[#All],2,TRUE)),"")</f>
        <v/>
      </c>
      <c r="D43" s="20"/>
      <c r="E43" s="23"/>
      <c r="F43" s="41"/>
      <c r="G43" s="24"/>
      <c r="H43" s="24"/>
      <c r="I43" s="24"/>
      <c r="J43" s="24"/>
      <c r="K43" s="24"/>
      <c r="L43" s="24"/>
      <c r="M43" s="24"/>
      <c r="N43" s="24"/>
      <c r="O43" s="26"/>
      <c r="P43" s="25"/>
    </row>
    <row r="44" spans="1:16" x14ac:dyDescent="0.25">
      <c r="A44" s="20" t="str">
        <f>IF(Table46[[#This Row],[Plan Code]]&lt;&gt;"",(VLOOKUP(Table46[[#This Row],[Plan Code]],Table2[#All],3,TRUE)),"")</f>
        <v/>
      </c>
      <c r="B44" s="23"/>
      <c r="C44" s="20" t="str">
        <f>IF(Table46[[#This Row],[Plan Code]]&lt;&gt;"",(VLOOKUP(Table46[[#This Row],[Plan Code]],Table2[#All],2,TRUE)),"")</f>
        <v/>
      </c>
      <c r="D44" s="20"/>
      <c r="E44" s="23"/>
      <c r="F44" s="41"/>
      <c r="G44" s="24"/>
      <c r="H44" s="24"/>
      <c r="I44" s="24"/>
      <c r="J44" s="24"/>
      <c r="K44" s="24"/>
      <c r="L44" s="24"/>
      <c r="M44" s="24"/>
      <c r="N44" s="24"/>
      <c r="O44" s="26"/>
      <c r="P44" s="25"/>
    </row>
  </sheetData>
  <sheetProtection selectLockedCells="1"/>
  <protectedRanges>
    <protectedRange sqref="F4:F44" name="Range1"/>
  </protectedRanges>
  <mergeCells count="2">
    <mergeCell ref="A1:XFD1"/>
    <mergeCell ref="A2:XFD2"/>
  </mergeCells>
  <dataValidations count="5">
    <dataValidation type="list" allowBlank="1" showInputMessage="1" showErrorMessage="1" sqref="E4:E44" xr:uid="{501DD3E0-AA5D-4775-BB1C-78A86418CF2F}">
      <formula1>"2025, 2026, 2027, 2028, 2029, 2030"</formula1>
    </dataValidation>
    <dataValidation type="list" operator="greaterThan" allowBlank="1" showInputMessage="1" showErrorMessage="1" sqref="G4:G44" xr:uid="{30DB7C86-745D-4B56-B118-289914CE73A4}">
      <formula1>"SMHS, DMC-ODS, DMC, SMHS/DMC-ODS, SMHS/DMC"</formula1>
    </dataValidation>
    <dataValidation type="list" allowBlank="1" showInputMessage="1" showErrorMessage="1" sqref="F4:F44" xr:uid="{E6D3E383-ED9C-428A-8C6C-5F922D266C7E}">
      <formula1>"Yes, No"</formula1>
    </dataValidation>
    <dataValidation type="date" operator="greaterThan" allowBlank="1" showInputMessage="1" showErrorMessage="1" sqref="I45:N1015" xr:uid="{E6A0DCE6-4DE1-4439-95D1-B1748FB37280}">
      <formula1>45292</formula1>
    </dataValidation>
    <dataValidation operator="greaterThan" allowBlank="1" showInputMessage="1" showErrorMessage="1" sqref="I1016:N1048576" xr:uid="{577BDA21-6187-4F17-AAF2-CA0F3A67E254}"/>
  </dataValidations>
  <pageMargins left="0.7" right="0.7" top="0.75" bottom="0.75" header="0.3" footer="0.3"/>
  <pageSetup orientation="portrait" horizontalDpi="1200" verticalDpi="1200" r:id="rId1"/>
  <tableParts count="1">
    <tablePart r:id="rId2"/>
  </tableParts>
  <extLst>
    <ext xmlns:x14="http://schemas.microsoft.com/office/spreadsheetml/2009/9/main" uri="{CCE6A557-97BC-4b89-ADB6-D9C93CAAB3DF}">
      <x14:dataValidations xmlns:xm="http://schemas.microsoft.com/office/excel/2006/main" count="4">
        <x14:dataValidation type="list" allowBlank="1" showInputMessage="1" showErrorMessage="1" xr:uid="{94FC5A34-7A9A-4CF1-B623-494D2BED23B3}">
          <x14:formula1>
            <xm:f>'Hide - Drop Down Data'!$J$2:$J$114</xm:f>
          </x14:formula1>
          <xm:sqref>B4:B1477</xm:sqref>
        </x14:dataValidation>
        <x14:dataValidation type="list" allowBlank="1" showInputMessage="1" showErrorMessage="1" xr:uid="{A93E9455-9CDC-4B60-93BD-D962F1F71CF1}">
          <x14:formula1>
            <xm:f>'Hide - Drop Down Data'!$B$2:$B$5</xm:f>
          </x14:formula1>
          <xm:sqref>F45:F1048576 E3</xm:sqref>
        </x14:dataValidation>
        <x14:dataValidation type="list" allowBlank="1" showInputMessage="1" showErrorMessage="1" xr:uid="{D2568903-22EA-406C-8C8E-D18CB8BF1145}">
          <x14:formula1>
            <xm:f>'Hide - Drop Down Data'!$C$2:$C$12</xm:f>
          </x14:formula1>
          <xm:sqref>G45:G1048576</xm:sqref>
        </x14:dataValidation>
        <x14:dataValidation type="list" allowBlank="1" showInputMessage="1" showErrorMessage="1" xr:uid="{EDE86CEC-9E6F-485D-869F-C3E31972FA6B}">
          <x14:formula1>
            <xm:f>'Hide - Drop Down Data'!#REF!</xm:f>
          </x14:formula1>
          <xm:sqref>B1478:B1048576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5073A-031F-4BF6-9A14-223212629357}">
  <sheetPr codeName="Sheet1"/>
  <dimension ref="A1:AB43"/>
  <sheetViews>
    <sheetView topLeftCell="B1" zoomScaleNormal="100" workbookViewId="0">
      <selection activeCell="L3" sqref="L3"/>
    </sheetView>
  </sheetViews>
  <sheetFormatPr defaultColWidth="0" defaultRowHeight="15" x14ac:dyDescent="0.25"/>
  <cols>
    <col min="1" max="1" width="19.42578125" style="26" customWidth="1"/>
    <col min="2" max="2" width="14.42578125" style="27" bestFit="1" customWidth="1"/>
    <col min="3" max="3" width="27.5703125" style="25" customWidth="1"/>
    <col min="5" max="5" width="19.42578125" style="26" customWidth="1"/>
    <col min="6" max="6" width="12.5703125" style="27" customWidth="1"/>
    <col min="7" max="7" width="19.5703125" style="28" customWidth="1"/>
    <col min="8" max="12" width="32.5703125" style="28" customWidth="1"/>
    <col min="13" max="13" width="0" hidden="1" customWidth="1"/>
    <col min="14" max="14" width="32.5703125" style="26" hidden="1" customWidth="1"/>
    <col min="15" max="28" width="32.5703125" style="25" hidden="1" customWidth="1"/>
    <col min="29" max="16384" width="0" style="25" hidden="1"/>
  </cols>
  <sheetData>
    <row r="1" spans="1:14" s="20" customFormat="1" ht="18" x14ac:dyDescent="0.25">
      <c r="A1" s="5"/>
      <c r="B1" s="86"/>
      <c r="C1" s="86"/>
      <c r="D1" s="5"/>
      <c r="E1" s="17"/>
      <c r="F1" s="5"/>
      <c r="G1" s="5"/>
      <c r="H1" s="5"/>
      <c r="I1" s="5"/>
      <c r="J1" s="5"/>
      <c r="K1" s="5"/>
      <c r="L1" s="5"/>
      <c r="M1" s="19"/>
    </row>
    <row r="2" spans="1:14" s="21" customFormat="1" ht="93.75" customHeight="1" x14ac:dyDescent="0.25">
      <c r="A2" s="21" t="s">
        <v>128</v>
      </c>
      <c r="B2" s="21" t="s">
        <v>44</v>
      </c>
      <c r="C2" s="21" t="s">
        <v>129</v>
      </c>
      <c r="D2" s="21" t="s">
        <v>130</v>
      </c>
      <c r="E2" s="21" t="s">
        <v>131</v>
      </c>
      <c r="F2" s="42" t="s">
        <v>132</v>
      </c>
      <c r="G2" s="43" t="s">
        <v>133</v>
      </c>
      <c r="H2" s="44" t="s">
        <v>134</v>
      </c>
      <c r="I2" s="44" t="s">
        <v>142</v>
      </c>
      <c r="J2" s="44" t="s">
        <v>143</v>
      </c>
      <c r="K2" s="44" t="s">
        <v>144</v>
      </c>
      <c r="L2" s="44" t="s">
        <v>145</v>
      </c>
      <c r="M2" s="22" t="s">
        <v>141</v>
      </c>
    </row>
    <row r="3" spans="1:14" ht="90" x14ac:dyDescent="0.25">
      <c r="A3" s="20" t="s">
        <v>241</v>
      </c>
      <c r="B3" s="23">
        <v>547</v>
      </c>
      <c r="C3" s="20" t="str">
        <f>IF(Table4[[#This Row],[Plan Code]]&lt;&gt;"",(VLOOKUP(Table4[[#This Row],[Plan Code]],Table2[#All],2,TRUE)),"")</f>
        <v>Partnership HealthPlan of California</v>
      </c>
      <c r="D3" s="20"/>
      <c r="E3" s="23">
        <v>2025</v>
      </c>
      <c r="F3" s="41" t="s">
        <v>166</v>
      </c>
      <c r="G3" s="24" t="s">
        <v>234</v>
      </c>
      <c r="H3" s="24" t="s">
        <v>235</v>
      </c>
      <c r="I3" s="24" t="s">
        <v>242</v>
      </c>
      <c r="J3" s="24" t="s">
        <v>243</v>
      </c>
      <c r="K3" s="41" t="s">
        <v>172</v>
      </c>
      <c r="L3" s="24" t="s">
        <v>240</v>
      </c>
      <c r="M3" s="19" t="e">
        <f>IF(#REF!&lt;&gt;"",(VLOOKUP(#REF!,Table1[],2,FALSE)),"")</f>
        <v>#REF!</v>
      </c>
      <c r="N3" s="25"/>
    </row>
    <row r="4" spans="1:14" x14ac:dyDescent="0.25">
      <c r="A4" s="20" t="str">
        <f>IF(Table4[[#This Row],[Plan Code]]&lt;&gt;"",(VLOOKUP(Table4[[#This Row],[Plan Code]],Table2[#All],3,TRUE)),"")</f>
        <v/>
      </c>
      <c r="B4" s="23"/>
      <c r="C4" s="20" t="str">
        <f>IF(Table4[[#This Row],[Plan Code]]&lt;&gt;"",(VLOOKUP(Table4[[#This Row],[Plan Code]],Table2[#All],2,TRUE)),"")</f>
        <v/>
      </c>
      <c r="D4" s="20"/>
      <c r="E4" s="23"/>
      <c r="F4" s="41"/>
      <c r="G4" s="24"/>
      <c r="H4" s="24"/>
      <c r="I4" s="24"/>
      <c r="J4" s="24"/>
      <c r="K4" s="24"/>
      <c r="L4" s="24"/>
      <c r="M4" s="19" t="e">
        <f>IF(#REF!&lt;&gt;"",(VLOOKUP(#REF!,Table1[],2,FALSE)),"")</f>
        <v>#REF!</v>
      </c>
      <c r="N4" s="25"/>
    </row>
    <row r="5" spans="1:14" x14ac:dyDescent="0.25">
      <c r="A5" s="20" t="str">
        <f>IF(Table4[[#This Row],[Plan Code]]&lt;&gt;"",(VLOOKUP(Table4[[#This Row],[Plan Code]],Table2[#All],3,TRUE)),"")</f>
        <v/>
      </c>
      <c r="B5" s="23"/>
      <c r="C5" s="20" t="str">
        <f>IF(Table4[[#This Row],[Plan Code]]&lt;&gt;"",(VLOOKUP(Table4[[#This Row],[Plan Code]],Table2[#All],2,TRUE)),"")</f>
        <v/>
      </c>
      <c r="D5" s="20"/>
      <c r="E5" s="23"/>
      <c r="F5" s="41"/>
      <c r="G5" s="24"/>
      <c r="H5" s="24"/>
      <c r="I5" s="24"/>
      <c r="J5" s="24"/>
      <c r="K5" s="24"/>
      <c r="L5" s="24"/>
      <c r="M5" s="19" t="e">
        <f>IF(#REF!&lt;&gt;"",(VLOOKUP(#REF!,Table1[],2,FALSE)),"")</f>
        <v>#REF!</v>
      </c>
      <c r="N5" s="25"/>
    </row>
    <row r="6" spans="1:14" x14ac:dyDescent="0.25">
      <c r="A6" s="20" t="str">
        <f>IF(Table4[[#This Row],[Plan Code]]&lt;&gt;"",(VLOOKUP(Table4[[#This Row],[Plan Code]],Table2[#All],3,TRUE)),"")</f>
        <v/>
      </c>
      <c r="B6" s="23"/>
      <c r="C6" s="20" t="str">
        <f>IF(Table4[[#This Row],[Plan Code]]&lt;&gt;"",(VLOOKUP(Table4[[#This Row],[Plan Code]],Table2[#All],2,TRUE)),"")</f>
        <v/>
      </c>
      <c r="D6" s="20"/>
      <c r="E6" s="23"/>
      <c r="F6" s="41"/>
      <c r="G6" s="24"/>
      <c r="H6" s="24"/>
      <c r="I6" s="24"/>
      <c r="J6" s="24"/>
      <c r="K6" s="24"/>
      <c r="L6" s="24"/>
      <c r="M6" s="19" t="e">
        <f>IF(#REF!&lt;&gt;"",(VLOOKUP(#REF!,Table1[],2,FALSE)),"")</f>
        <v>#REF!</v>
      </c>
      <c r="N6" s="25"/>
    </row>
    <row r="7" spans="1:14" x14ac:dyDescent="0.25">
      <c r="A7" s="20" t="str">
        <f>IF(Table4[[#This Row],[Plan Code]]&lt;&gt;"",(VLOOKUP(Table4[[#This Row],[Plan Code]],Table2[#All],3,TRUE)),"")</f>
        <v/>
      </c>
      <c r="B7" s="23"/>
      <c r="C7" s="20" t="str">
        <f>IF(Table4[[#This Row],[Plan Code]]&lt;&gt;"",(VLOOKUP(Table4[[#This Row],[Plan Code]],Table2[#All],2,TRUE)),"")</f>
        <v/>
      </c>
      <c r="D7" s="20"/>
      <c r="E7" s="23"/>
      <c r="F7" s="41"/>
      <c r="G7" s="24"/>
      <c r="H7" s="24"/>
      <c r="I7" s="24"/>
      <c r="J7" s="24"/>
      <c r="K7" s="24"/>
      <c r="L7" s="24"/>
      <c r="M7" s="19" t="e">
        <f>IF(#REF!&lt;&gt;"",(VLOOKUP(#REF!,Table1[],2,FALSE)),"")</f>
        <v>#REF!</v>
      </c>
      <c r="N7" s="25"/>
    </row>
    <row r="8" spans="1:14" x14ac:dyDescent="0.25">
      <c r="A8" s="20" t="str">
        <f>IF(Table4[[#This Row],[Plan Code]]&lt;&gt;"",(VLOOKUP(Table4[[#This Row],[Plan Code]],Table2[#All],3,TRUE)),"")</f>
        <v/>
      </c>
      <c r="B8" s="23"/>
      <c r="C8" s="20" t="str">
        <f>IF(Table4[[#This Row],[Plan Code]]&lt;&gt;"",(VLOOKUP(Table4[[#This Row],[Plan Code]],Table2[#All],2,TRUE)),"")</f>
        <v/>
      </c>
      <c r="D8" s="20"/>
      <c r="E8" s="23"/>
      <c r="F8" s="41"/>
      <c r="G8" s="24"/>
      <c r="H8" s="24"/>
      <c r="I8" s="24"/>
      <c r="J8" s="24"/>
      <c r="K8" s="24"/>
      <c r="L8" s="24"/>
      <c r="M8" s="19" t="e">
        <f>IF(#REF!&lt;&gt;"",(VLOOKUP(#REF!,Table1[],2,FALSE)),"")</f>
        <v>#REF!</v>
      </c>
      <c r="N8" s="25"/>
    </row>
    <row r="9" spans="1:14" x14ac:dyDescent="0.25">
      <c r="A9" s="20" t="str">
        <f>IF(Table4[[#This Row],[Plan Code]]&lt;&gt;"",(VLOOKUP(Table4[[#This Row],[Plan Code]],Table2[#All],3,TRUE)),"")</f>
        <v/>
      </c>
      <c r="B9" s="23"/>
      <c r="C9" s="20" t="str">
        <f>IF(Table4[[#This Row],[Plan Code]]&lt;&gt;"",(VLOOKUP(Table4[[#This Row],[Plan Code]],Table2[#All],2,TRUE)),"")</f>
        <v/>
      </c>
      <c r="D9" s="20"/>
      <c r="E9" s="23"/>
      <c r="F9" s="41"/>
      <c r="G9" s="24"/>
      <c r="H9" s="24"/>
      <c r="I9" s="24"/>
      <c r="J9" s="24"/>
      <c r="K9" s="24"/>
      <c r="L9" s="24"/>
      <c r="M9" s="19" t="e">
        <f>IF(#REF!&lt;&gt;"",(VLOOKUP(#REF!,Table1[],2,FALSE)),"")</f>
        <v>#REF!</v>
      </c>
      <c r="N9" s="25"/>
    </row>
    <row r="10" spans="1:14" x14ac:dyDescent="0.25">
      <c r="A10" s="20" t="str">
        <f>IF(Table4[[#This Row],[Plan Code]]&lt;&gt;"",(VLOOKUP(Table4[[#This Row],[Plan Code]],Table2[#All],3,TRUE)),"")</f>
        <v/>
      </c>
      <c r="B10" s="23"/>
      <c r="C10" s="20" t="str">
        <f>IF(Table4[[#This Row],[Plan Code]]&lt;&gt;"",(VLOOKUP(Table4[[#This Row],[Plan Code]],Table2[#All],2,TRUE)),"")</f>
        <v/>
      </c>
      <c r="D10" s="20"/>
      <c r="E10" s="23"/>
      <c r="F10" s="41"/>
      <c r="G10" s="24"/>
      <c r="H10" s="24"/>
      <c r="I10" s="24"/>
      <c r="J10" s="24"/>
      <c r="K10" s="24"/>
      <c r="L10" s="24"/>
      <c r="M10" s="19" t="e">
        <f>IF(#REF!&lt;&gt;"",(VLOOKUP(#REF!,Table1[],2,FALSE)),"")</f>
        <v>#REF!</v>
      </c>
      <c r="N10" s="25"/>
    </row>
    <row r="11" spans="1:14" x14ac:dyDescent="0.25">
      <c r="A11" s="20" t="str">
        <f>IF(Table4[[#This Row],[Plan Code]]&lt;&gt;"",(VLOOKUP(Table4[[#This Row],[Plan Code]],Table2[#All],3,TRUE)),"")</f>
        <v/>
      </c>
      <c r="B11" s="23"/>
      <c r="C11" s="20" t="str">
        <f>IF(Table4[[#This Row],[Plan Code]]&lt;&gt;"",(VLOOKUP(Table4[[#This Row],[Plan Code]],Table2[#All],2,TRUE)),"")</f>
        <v/>
      </c>
      <c r="D11" s="20"/>
      <c r="E11" s="23"/>
      <c r="F11" s="41"/>
      <c r="G11" s="24"/>
      <c r="H11" s="24"/>
      <c r="I11" s="24"/>
      <c r="J11" s="24"/>
      <c r="K11" s="24"/>
      <c r="L11" s="24"/>
      <c r="M11" s="19" t="e">
        <f>IF(#REF!&lt;&gt;"",(VLOOKUP(#REF!,Table1[],2,FALSE)),"")</f>
        <v>#REF!</v>
      </c>
      <c r="N11" s="25"/>
    </row>
    <row r="12" spans="1:14" x14ac:dyDescent="0.25">
      <c r="A12" s="20" t="str">
        <f>IF(Table4[[#This Row],[Plan Code]]&lt;&gt;"",(VLOOKUP(Table4[[#This Row],[Plan Code]],Table2[#All],3,TRUE)),"")</f>
        <v/>
      </c>
      <c r="B12" s="23"/>
      <c r="C12" s="20" t="str">
        <f>IF(Table4[[#This Row],[Plan Code]]&lt;&gt;"",(VLOOKUP(Table4[[#This Row],[Plan Code]],Table2[#All],2,TRUE)),"")</f>
        <v/>
      </c>
      <c r="D12" s="20"/>
      <c r="E12" s="23"/>
      <c r="F12" s="41"/>
      <c r="G12" s="24"/>
      <c r="H12" s="24"/>
      <c r="I12" s="24"/>
      <c r="J12" s="24"/>
      <c r="K12" s="24"/>
      <c r="L12" s="24"/>
      <c r="M12" s="19" t="e">
        <f>IF(#REF!&lt;&gt;"",(VLOOKUP(#REF!,Table1[],2,FALSE)),"")</f>
        <v>#REF!</v>
      </c>
      <c r="N12" s="25"/>
    </row>
    <row r="13" spans="1:14" x14ac:dyDescent="0.25">
      <c r="A13" s="20" t="str">
        <f>IF(Table4[[#This Row],[Plan Code]]&lt;&gt;"",(VLOOKUP(Table4[[#This Row],[Plan Code]],Table2[#All],3,TRUE)),"")</f>
        <v/>
      </c>
      <c r="B13" s="23"/>
      <c r="C13" s="20" t="str">
        <f>IF(Table4[[#This Row],[Plan Code]]&lt;&gt;"",(VLOOKUP(Table4[[#This Row],[Plan Code]],Table2[#All],2,TRUE)),"")</f>
        <v/>
      </c>
      <c r="D13" s="20"/>
      <c r="E13" s="23"/>
      <c r="F13" s="41"/>
      <c r="G13" s="24"/>
      <c r="H13" s="24"/>
      <c r="I13" s="24"/>
      <c r="J13" s="24"/>
      <c r="K13" s="24"/>
      <c r="L13" s="24"/>
      <c r="M13" s="19" t="e">
        <f>IF(#REF!&lt;&gt;"",(VLOOKUP(#REF!,Table1[],2,FALSE)),"")</f>
        <v>#REF!</v>
      </c>
      <c r="N13" s="25"/>
    </row>
    <row r="14" spans="1:14" x14ac:dyDescent="0.25">
      <c r="A14" s="20" t="str">
        <f>IF(Table4[[#This Row],[Plan Code]]&lt;&gt;"",(VLOOKUP(Table4[[#This Row],[Plan Code]],Table2[#All],3,TRUE)),"")</f>
        <v/>
      </c>
      <c r="B14" s="23"/>
      <c r="C14" s="20" t="str">
        <f>IF(Table4[[#This Row],[Plan Code]]&lt;&gt;"",(VLOOKUP(Table4[[#This Row],[Plan Code]],Table2[#All],2,TRUE)),"")</f>
        <v/>
      </c>
      <c r="D14" s="20"/>
      <c r="E14" s="23"/>
      <c r="F14" s="41"/>
      <c r="G14" s="24"/>
      <c r="H14" s="24"/>
      <c r="I14" s="24"/>
      <c r="J14" s="24"/>
      <c r="K14" s="24"/>
      <c r="L14" s="24"/>
      <c r="M14" s="19" t="e">
        <f>IF(#REF!&lt;&gt;"",(VLOOKUP(#REF!,Table1[],2,FALSE)),"")</f>
        <v>#REF!</v>
      </c>
      <c r="N14" s="25"/>
    </row>
    <row r="15" spans="1:14" x14ac:dyDescent="0.25">
      <c r="A15" s="20" t="str">
        <f>IF(Table4[[#This Row],[Plan Code]]&lt;&gt;"",(VLOOKUP(Table4[[#This Row],[Plan Code]],Table2[#All],3,TRUE)),"")</f>
        <v/>
      </c>
      <c r="B15" s="23"/>
      <c r="C15" s="20" t="str">
        <f>IF(Table4[[#This Row],[Plan Code]]&lt;&gt;"",(VLOOKUP(Table4[[#This Row],[Plan Code]],Table2[#All],2,TRUE)),"")</f>
        <v/>
      </c>
      <c r="D15" s="20"/>
      <c r="E15" s="23"/>
      <c r="F15" s="41"/>
      <c r="G15" s="24"/>
      <c r="H15" s="24"/>
      <c r="I15" s="24"/>
      <c r="J15" s="24"/>
      <c r="K15" s="24"/>
      <c r="L15" s="24"/>
      <c r="M15" s="19" t="e">
        <f>IF(#REF!&lt;&gt;"",(VLOOKUP(#REF!,Table1[],2,FALSE)),"")</f>
        <v>#REF!</v>
      </c>
      <c r="N15" s="25"/>
    </row>
    <row r="16" spans="1:14" x14ac:dyDescent="0.25">
      <c r="A16" s="20" t="str">
        <f>IF(Table4[[#This Row],[Plan Code]]&lt;&gt;"",(VLOOKUP(Table4[[#This Row],[Plan Code]],Table2[#All],3,TRUE)),"")</f>
        <v/>
      </c>
      <c r="B16" s="23"/>
      <c r="C16" s="20" t="str">
        <f>IF(Table4[[#This Row],[Plan Code]]&lt;&gt;"",(VLOOKUP(Table4[[#This Row],[Plan Code]],Table2[#All],2,TRUE)),"")</f>
        <v/>
      </c>
      <c r="D16" s="20"/>
      <c r="E16" s="23"/>
      <c r="F16" s="41"/>
      <c r="G16" s="24"/>
      <c r="H16" s="24"/>
      <c r="I16" s="24"/>
      <c r="J16" s="24"/>
      <c r="K16" s="24"/>
      <c r="L16" s="24"/>
      <c r="M16" s="19" t="e">
        <f>IF(#REF!&lt;&gt;"",(VLOOKUP(#REF!,Table1[],2,FALSE)),"")</f>
        <v>#REF!</v>
      </c>
      <c r="N16" s="25"/>
    </row>
    <row r="17" spans="1:14" x14ac:dyDescent="0.25">
      <c r="A17" s="20" t="str">
        <f>IF(Table4[[#This Row],[Plan Code]]&lt;&gt;"",(VLOOKUP(Table4[[#This Row],[Plan Code]],Table2[#All],3,TRUE)),"")</f>
        <v/>
      </c>
      <c r="B17" s="23"/>
      <c r="C17" s="20" t="str">
        <f>IF(Table4[[#This Row],[Plan Code]]&lt;&gt;"",(VLOOKUP(Table4[[#This Row],[Plan Code]],Table2[#All],2,TRUE)),"")</f>
        <v/>
      </c>
      <c r="D17" s="20"/>
      <c r="E17" s="23"/>
      <c r="F17" s="41"/>
      <c r="G17" s="24"/>
      <c r="H17" s="24"/>
      <c r="I17" s="24"/>
      <c r="J17" s="24"/>
      <c r="K17" s="24"/>
      <c r="L17" s="24"/>
      <c r="M17" s="19" t="e">
        <f>IF(#REF!&lt;&gt;"",(VLOOKUP(#REF!,Table1[],2,FALSE)),"")</f>
        <v>#REF!</v>
      </c>
      <c r="N17" s="25"/>
    </row>
    <row r="18" spans="1:14" x14ac:dyDescent="0.25">
      <c r="A18" s="20" t="str">
        <f>IF(Table4[[#This Row],[Plan Code]]&lt;&gt;"",(VLOOKUP(Table4[[#This Row],[Plan Code]],Table2[#All],3,TRUE)),"")</f>
        <v/>
      </c>
      <c r="B18" s="23"/>
      <c r="C18" s="20" t="str">
        <f>IF(Table4[[#This Row],[Plan Code]]&lt;&gt;"",(VLOOKUP(Table4[[#This Row],[Plan Code]],Table2[#All],2,TRUE)),"")</f>
        <v/>
      </c>
      <c r="D18" s="20"/>
      <c r="E18" s="23"/>
      <c r="F18" s="41"/>
      <c r="G18" s="24"/>
      <c r="H18" s="24"/>
      <c r="I18" s="24"/>
      <c r="J18" s="24"/>
      <c r="K18" s="24"/>
      <c r="L18" s="24"/>
      <c r="M18" s="26"/>
      <c r="N18" s="25"/>
    </row>
    <row r="19" spans="1:14" x14ac:dyDescent="0.25">
      <c r="A19" s="20" t="str">
        <f>IF(Table4[[#This Row],[Plan Code]]&lt;&gt;"",(VLOOKUP(Table4[[#This Row],[Plan Code]],Table2[#All],3,TRUE)),"")</f>
        <v/>
      </c>
      <c r="B19" s="23"/>
      <c r="C19" s="20" t="str">
        <f>IF(Table4[[#This Row],[Plan Code]]&lt;&gt;"",(VLOOKUP(Table4[[#This Row],[Plan Code]],Table2[#All],2,TRUE)),"")</f>
        <v/>
      </c>
      <c r="D19" s="20"/>
      <c r="E19" s="23"/>
      <c r="F19" s="41"/>
      <c r="G19" s="24"/>
      <c r="H19" s="24"/>
      <c r="I19" s="24"/>
      <c r="J19" s="24"/>
      <c r="K19" s="24"/>
      <c r="L19" s="24"/>
      <c r="M19" s="26"/>
      <c r="N19" s="25"/>
    </row>
    <row r="20" spans="1:14" x14ac:dyDescent="0.25">
      <c r="A20" s="20" t="str">
        <f>IF(Table4[[#This Row],[Plan Code]]&lt;&gt;"",(VLOOKUP(Table4[[#This Row],[Plan Code]],Table2[#All],3,TRUE)),"")</f>
        <v/>
      </c>
      <c r="B20" s="23"/>
      <c r="C20" s="20" t="str">
        <f>IF(Table4[[#This Row],[Plan Code]]&lt;&gt;"",(VLOOKUP(Table4[[#This Row],[Plan Code]],Table2[#All],2,TRUE)),"")</f>
        <v/>
      </c>
      <c r="D20" s="20"/>
      <c r="E20" s="23"/>
      <c r="F20" s="41"/>
      <c r="G20" s="24"/>
      <c r="H20" s="24"/>
      <c r="I20" s="24"/>
      <c r="J20" s="24"/>
      <c r="K20" s="24"/>
      <c r="L20" s="24"/>
      <c r="M20" s="26"/>
      <c r="N20" s="25"/>
    </row>
    <row r="21" spans="1:14" x14ac:dyDescent="0.25">
      <c r="A21" s="20" t="str">
        <f>IF(Table4[[#This Row],[Plan Code]]&lt;&gt;"",(VLOOKUP(Table4[[#This Row],[Plan Code]],Table2[#All],3,TRUE)),"")</f>
        <v/>
      </c>
      <c r="B21" s="23"/>
      <c r="C21" s="20" t="str">
        <f>IF(Table4[[#This Row],[Plan Code]]&lt;&gt;"",(VLOOKUP(Table4[[#This Row],[Plan Code]],Table2[#All],2,TRUE)),"")</f>
        <v/>
      </c>
      <c r="D21" s="20"/>
      <c r="E21" s="23"/>
      <c r="F21" s="41"/>
      <c r="G21" s="24"/>
      <c r="H21" s="24"/>
      <c r="I21" s="24"/>
      <c r="J21" s="24"/>
      <c r="K21" s="24"/>
      <c r="L21" s="24"/>
      <c r="M21" s="26"/>
      <c r="N21" s="25"/>
    </row>
    <row r="22" spans="1:14" x14ac:dyDescent="0.25">
      <c r="A22" s="20" t="str">
        <f>IF(Table4[[#This Row],[Plan Code]]&lt;&gt;"",(VLOOKUP(Table4[[#This Row],[Plan Code]],Table2[#All],3,TRUE)),"")</f>
        <v/>
      </c>
      <c r="B22" s="23"/>
      <c r="C22" s="20" t="str">
        <f>IF(Table4[[#This Row],[Plan Code]]&lt;&gt;"",(VLOOKUP(Table4[[#This Row],[Plan Code]],Table2[#All],2,TRUE)),"")</f>
        <v/>
      </c>
      <c r="D22" s="20"/>
      <c r="E22" s="23"/>
      <c r="F22" s="41"/>
      <c r="G22" s="24"/>
      <c r="H22" s="24"/>
      <c r="I22" s="24"/>
      <c r="J22" s="24"/>
      <c r="K22" s="24"/>
      <c r="L22" s="24"/>
      <c r="M22" s="26"/>
      <c r="N22" s="25"/>
    </row>
    <row r="23" spans="1:14" x14ac:dyDescent="0.25">
      <c r="A23" s="20" t="str">
        <f>IF(Table4[[#This Row],[Plan Code]]&lt;&gt;"",(VLOOKUP(Table4[[#This Row],[Plan Code]],Table2[#All],3,TRUE)),"")</f>
        <v/>
      </c>
      <c r="B23" s="23"/>
      <c r="C23" s="20" t="str">
        <f>IF(Table4[[#This Row],[Plan Code]]&lt;&gt;"",(VLOOKUP(Table4[[#This Row],[Plan Code]],Table2[#All],2,TRUE)),"")</f>
        <v/>
      </c>
      <c r="D23" s="20"/>
      <c r="E23" s="23"/>
      <c r="F23" s="41"/>
      <c r="G23" s="24"/>
      <c r="H23" s="24"/>
      <c r="I23" s="24"/>
      <c r="J23" s="24"/>
      <c r="K23" s="24"/>
      <c r="L23" s="24"/>
      <c r="M23" s="26"/>
      <c r="N23" s="25"/>
    </row>
    <row r="24" spans="1:14" x14ac:dyDescent="0.25">
      <c r="A24" s="20" t="str">
        <f>IF(Table4[[#This Row],[Plan Code]]&lt;&gt;"",(VLOOKUP(Table4[[#This Row],[Plan Code]],Table2[#All],3,TRUE)),"")</f>
        <v/>
      </c>
      <c r="B24" s="23"/>
      <c r="C24" s="20" t="str">
        <f>IF(Table4[[#This Row],[Plan Code]]&lt;&gt;"",(VLOOKUP(Table4[[#This Row],[Plan Code]],Table2[#All],2,TRUE)),"")</f>
        <v/>
      </c>
      <c r="D24" s="20"/>
      <c r="E24" s="23"/>
      <c r="F24" s="41"/>
      <c r="G24" s="24"/>
      <c r="H24" s="24"/>
      <c r="I24" s="24"/>
      <c r="J24" s="24"/>
      <c r="K24" s="24"/>
      <c r="L24" s="24"/>
      <c r="M24" s="26"/>
      <c r="N24" s="25"/>
    </row>
    <row r="25" spans="1:14" x14ac:dyDescent="0.25">
      <c r="A25" s="20" t="str">
        <f>IF(Table4[[#This Row],[Plan Code]]&lt;&gt;"",(VLOOKUP(Table4[[#This Row],[Plan Code]],Table2[#All],3,TRUE)),"")</f>
        <v/>
      </c>
      <c r="B25" s="23"/>
      <c r="C25" s="20" t="str">
        <f>IF(Table4[[#This Row],[Plan Code]]&lt;&gt;"",(VLOOKUP(Table4[[#This Row],[Plan Code]],Table2[#All],2,TRUE)),"")</f>
        <v/>
      </c>
      <c r="D25" s="20"/>
      <c r="E25" s="23"/>
      <c r="F25" s="41"/>
      <c r="G25" s="24"/>
      <c r="H25" s="24"/>
      <c r="I25" s="24"/>
      <c r="J25" s="24"/>
      <c r="K25" s="24"/>
      <c r="L25" s="24"/>
      <c r="M25" s="26"/>
      <c r="N25" s="25"/>
    </row>
    <row r="26" spans="1:14" x14ac:dyDescent="0.25">
      <c r="A26" s="20" t="str">
        <f>IF(Table4[[#This Row],[Plan Code]]&lt;&gt;"",(VLOOKUP(Table4[[#This Row],[Plan Code]],Table2[#All],3,TRUE)),"")</f>
        <v/>
      </c>
      <c r="B26" s="23"/>
      <c r="C26" s="20" t="str">
        <f>IF(Table4[[#This Row],[Plan Code]]&lt;&gt;"",(VLOOKUP(Table4[[#This Row],[Plan Code]],Table2[#All],2,TRUE)),"")</f>
        <v/>
      </c>
      <c r="D26" s="20"/>
      <c r="E26" s="23"/>
      <c r="F26" s="41"/>
      <c r="G26" s="24"/>
      <c r="H26" s="24"/>
      <c r="I26" s="24"/>
      <c r="J26" s="24"/>
      <c r="K26" s="24"/>
      <c r="L26" s="24"/>
      <c r="M26" s="26"/>
      <c r="N26" s="25"/>
    </row>
    <row r="27" spans="1:14" x14ac:dyDescent="0.25">
      <c r="A27" s="20" t="str">
        <f>IF(Table4[[#This Row],[Plan Code]]&lt;&gt;"",(VLOOKUP(Table4[[#This Row],[Plan Code]],Table2[#All],3,TRUE)),"")</f>
        <v/>
      </c>
      <c r="B27" s="23"/>
      <c r="C27" s="20" t="str">
        <f>IF(Table4[[#This Row],[Plan Code]]&lt;&gt;"",(VLOOKUP(Table4[[#This Row],[Plan Code]],Table2[#All],2,TRUE)),"")</f>
        <v/>
      </c>
      <c r="D27" s="20"/>
      <c r="E27" s="23"/>
      <c r="F27" s="41"/>
      <c r="G27" s="24"/>
      <c r="H27" s="24"/>
      <c r="I27" s="24"/>
      <c r="J27" s="24"/>
      <c r="K27" s="24"/>
      <c r="L27" s="24"/>
      <c r="M27" s="26"/>
      <c r="N27" s="25"/>
    </row>
    <row r="28" spans="1:14" x14ac:dyDescent="0.25">
      <c r="A28" s="20" t="str">
        <f>IF(Table4[[#This Row],[Plan Code]]&lt;&gt;"",(VLOOKUP(Table4[[#This Row],[Plan Code]],Table2[#All],3,TRUE)),"")</f>
        <v/>
      </c>
      <c r="B28" s="23"/>
      <c r="C28" s="20" t="str">
        <f>IF(Table4[[#This Row],[Plan Code]]&lt;&gt;"",(VLOOKUP(Table4[[#This Row],[Plan Code]],Table2[#All],2,TRUE)),"")</f>
        <v/>
      </c>
      <c r="D28" s="20"/>
      <c r="E28" s="23"/>
      <c r="F28" s="41"/>
      <c r="G28" s="24"/>
      <c r="H28" s="24"/>
      <c r="I28" s="24"/>
      <c r="J28" s="24"/>
      <c r="K28" s="24"/>
      <c r="L28" s="24"/>
      <c r="M28" s="26"/>
      <c r="N28" s="25"/>
    </row>
    <row r="29" spans="1:14" x14ac:dyDescent="0.25">
      <c r="A29" s="20" t="str">
        <f>IF(Table4[[#This Row],[Plan Code]]&lt;&gt;"",(VLOOKUP(Table4[[#This Row],[Plan Code]],Table2[#All],3,TRUE)),"")</f>
        <v/>
      </c>
      <c r="B29" s="23"/>
      <c r="C29" s="20" t="str">
        <f>IF(Table4[[#This Row],[Plan Code]]&lt;&gt;"",(VLOOKUP(Table4[[#This Row],[Plan Code]],Table2[#All],2,TRUE)),"")</f>
        <v/>
      </c>
      <c r="D29" s="20"/>
      <c r="E29" s="23"/>
      <c r="F29" s="41"/>
      <c r="G29" s="24"/>
      <c r="H29" s="24"/>
      <c r="I29" s="24"/>
      <c r="J29" s="24"/>
      <c r="K29" s="24"/>
      <c r="L29" s="24"/>
      <c r="M29" s="26"/>
      <c r="N29" s="25"/>
    </row>
    <row r="30" spans="1:14" x14ac:dyDescent="0.25">
      <c r="A30" s="20" t="str">
        <f>IF(Table4[[#This Row],[Plan Code]]&lt;&gt;"",(VLOOKUP(Table4[[#This Row],[Plan Code]],Table2[#All],3,TRUE)),"")</f>
        <v/>
      </c>
      <c r="B30" s="23"/>
      <c r="C30" s="20" t="str">
        <f>IF(Table4[[#This Row],[Plan Code]]&lt;&gt;"",(VLOOKUP(Table4[[#This Row],[Plan Code]],Table2[#All],2,TRUE)),"")</f>
        <v/>
      </c>
      <c r="D30" s="20"/>
      <c r="E30" s="23"/>
      <c r="F30" s="41"/>
      <c r="G30" s="24"/>
      <c r="H30" s="24"/>
      <c r="I30" s="24"/>
      <c r="J30" s="24"/>
      <c r="K30" s="24"/>
      <c r="L30" s="24"/>
      <c r="M30" s="26"/>
      <c r="N30" s="25"/>
    </row>
    <row r="31" spans="1:14" x14ac:dyDescent="0.25">
      <c r="A31" s="20" t="str">
        <f>IF(Table4[[#This Row],[Plan Code]]&lt;&gt;"",(VLOOKUP(Table4[[#This Row],[Plan Code]],Table2[#All],3,TRUE)),"")</f>
        <v/>
      </c>
      <c r="B31" s="23"/>
      <c r="C31" s="20" t="str">
        <f>IF(Table4[[#This Row],[Plan Code]]&lt;&gt;"",(VLOOKUP(Table4[[#This Row],[Plan Code]],Table2[#All],2,TRUE)),"")</f>
        <v/>
      </c>
      <c r="D31" s="20"/>
      <c r="E31" s="23"/>
      <c r="F31" s="41"/>
      <c r="G31" s="24"/>
      <c r="H31" s="24"/>
      <c r="I31" s="24"/>
      <c r="J31" s="24"/>
      <c r="K31" s="24"/>
      <c r="L31" s="24"/>
      <c r="M31" s="26"/>
      <c r="N31" s="25"/>
    </row>
    <row r="32" spans="1:14" x14ac:dyDescent="0.25">
      <c r="A32" s="20" t="str">
        <f>IF(Table4[[#This Row],[Plan Code]]&lt;&gt;"",(VLOOKUP(Table4[[#This Row],[Plan Code]],Table2[#All],3,TRUE)),"")</f>
        <v/>
      </c>
      <c r="B32" s="23"/>
      <c r="C32" s="20" t="str">
        <f>IF(Table4[[#This Row],[Plan Code]]&lt;&gt;"",(VLOOKUP(Table4[[#This Row],[Plan Code]],Table2[#All],2,TRUE)),"")</f>
        <v/>
      </c>
      <c r="D32" s="20"/>
      <c r="E32" s="23"/>
      <c r="F32" s="41"/>
      <c r="G32" s="24"/>
      <c r="H32" s="24"/>
      <c r="I32" s="24"/>
      <c r="J32" s="24"/>
      <c r="K32" s="24"/>
      <c r="L32" s="24"/>
      <c r="M32" s="26"/>
      <c r="N32" s="25"/>
    </row>
    <row r="33" spans="1:14" x14ac:dyDescent="0.25">
      <c r="A33" s="20" t="str">
        <f>IF(Table4[[#This Row],[Plan Code]]&lt;&gt;"",(VLOOKUP(Table4[[#This Row],[Plan Code]],Table2[#All],3,TRUE)),"")</f>
        <v/>
      </c>
      <c r="B33" s="23"/>
      <c r="C33" s="20" t="str">
        <f>IF(Table4[[#This Row],[Plan Code]]&lt;&gt;"",(VLOOKUP(Table4[[#This Row],[Plan Code]],Table2[#All],2,TRUE)),"")</f>
        <v/>
      </c>
      <c r="D33" s="20"/>
      <c r="E33" s="23"/>
      <c r="F33" s="41"/>
      <c r="G33" s="24"/>
      <c r="H33" s="24"/>
      <c r="I33" s="24"/>
      <c r="J33" s="24"/>
      <c r="K33" s="24"/>
      <c r="L33" s="24"/>
      <c r="M33" s="26"/>
      <c r="N33" s="25"/>
    </row>
    <row r="34" spans="1:14" x14ac:dyDescent="0.25">
      <c r="A34" s="20" t="str">
        <f>IF(Table4[[#This Row],[Plan Code]]&lt;&gt;"",(VLOOKUP(Table4[[#This Row],[Plan Code]],Table2[#All],3,TRUE)),"")</f>
        <v/>
      </c>
      <c r="B34" s="23"/>
      <c r="C34" s="20" t="str">
        <f>IF(Table4[[#This Row],[Plan Code]]&lt;&gt;"",(VLOOKUP(Table4[[#This Row],[Plan Code]],Table2[#All],2,TRUE)),"")</f>
        <v/>
      </c>
      <c r="D34" s="20"/>
      <c r="E34" s="23"/>
      <c r="F34" s="41"/>
      <c r="G34" s="24"/>
      <c r="H34" s="24"/>
      <c r="I34" s="24"/>
      <c r="J34" s="24"/>
      <c r="K34" s="24"/>
      <c r="L34" s="24"/>
      <c r="M34" s="26"/>
      <c r="N34" s="25"/>
    </row>
    <row r="35" spans="1:14" x14ac:dyDescent="0.25">
      <c r="A35" s="20" t="str">
        <f>IF(Table4[[#This Row],[Plan Code]]&lt;&gt;"",(VLOOKUP(Table4[[#This Row],[Plan Code]],Table2[#All],3,TRUE)),"")</f>
        <v/>
      </c>
      <c r="B35" s="23"/>
      <c r="C35" s="20" t="str">
        <f>IF(Table4[[#This Row],[Plan Code]]&lt;&gt;"",(VLOOKUP(Table4[[#This Row],[Plan Code]],Table2[#All],2,TRUE)),"")</f>
        <v/>
      </c>
      <c r="D35" s="20"/>
      <c r="E35" s="23"/>
      <c r="F35" s="41"/>
      <c r="G35" s="24"/>
      <c r="H35" s="24"/>
      <c r="I35" s="24"/>
      <c r="J35" s="24"/>
      <c r="K35" s="24"/>
      <c r="L35" s="24"/>
      <c r="M35" s="26"/>
      <c r="N35" s="25"/>
    </row>
    <row r="36" spans="1:14" x14ac:dyDescent="0.25">
      <c r="A36" s="20" t="str">
        <f>IF(Table4[[#This Row],[Plan Code]]&lt;&gt;"",(VLOOKUP(Table4[[#This Row],[Plan Code]],Table2[#All],3,TRUE)),"")</f>
        <v/>
      </c>
      <c r="B36" s="23"/>
      <c r="C36" s="20" t="str">
        <f>IF(Table4[[#This Row],[Plan Code]]&lt;&gt;"",(VLOOKUP(Table4[[#This Row],[Plan Code]],Table2[#All],2,TRUE)),"")</f>
        <v/>
      </c>
      <c r="D36" s="20"/>
      <c r="E36" s="23"/>
      <c r="F36" s="41"/>
      <c r="G36" s="24"/>
      <c r="H36" s="24"/>
      <c r="I36" s="24"/>
      <c r="J36" s="24"/>
      <c r="K36" s="24"/>
      <c r="L36" s="24"/>
      <c r="M36" s="26"/>
      <c r="N36" s="25"/>
    </row>
    <row r="37" spans="1:14" x14ac:dyDescent="0.25">
      <c r="A37" s="20" t="str">
        <f>IF(Table4[[#This Row],[Plan Code]]&lt;&gt;"",(VLOOKUP(Table4[[#This Row],[Plan Code]],Table2[#All],3,TRUE)),"")</f>
        <v/>
      </c>
      <c r="B37" s="23"/>
      <c r="C37" s="20" t="str">
        <f>IF(Table4[[#This Row],[Plan Code]]&lt;&gt;"",(VLOOKUP(Table4[[#This Row],[Plan Code]],Table2[#All],2,TRUE)),"")</f>
        <v/>
      </c>
      <c r="D37" s="20"/>
      <c r="E37" s="23"/>
      <c r="F37" s="41"/>
      <c r="G37" s="24"/>
      <c r="H37" s="24"/>
      <c r="I37" s="24"/>
      <c r="J37" s="24"/>
      <c r="K37" s="24"/>
      <c r="L37" s="24"/>
      <c r="M37" s="26"/>
      <c r="N37" s="25"/>
    </row>
    <row r="38" spans="1:14" x14ac:dyDescent="0.25">
      <c r="A38" s="20" t="str">
        <f>IF(Table4[[#This Row],[Plan Code]]&lt;&gt;"",(VLOOKUP(Table4[[#This Row],[Plan Code]],Table2[#All],3,TRUE)),"")</f>
        <v/>
      </c>
      <c r="B38" s="23"/>
      <c r="C38" s="20" t="str">
        <f>IF(Table4[[#This Row],[Plan Code]]&lt;&gt;"",(VLOOKUP(Table4[[#This Row],[Plan Code]],Table2[#All],2,TRUE)),"")</f>
        <v/>
      </c>
      <c r="D38" s="20"/>
      <c r="E38" s="23"/>
      <c r="F38" s="41"/>
      <c r="G38" s="24"/>
      <c r="H38" s="24"/>
      <c r="I38" s="24"/>
      <c r="J38" s="24"/>
      <c r="K38" s="24"/>
      <c r="L38" s="24"/>
      <c r="M38" s="26"/>
      <c r="N38" s="25"/>
    </row>
    <row r="39" spans="1:14" x14ac:dyDescent="0.25">
      <c r="A39" s="20" t="str">
        <f>IF(Table4[[#This Row],[Plan Code]]&lt;&gt;"",(VLOOKUP(Table4[[#This Row],[Plan Code]],Table2[#All],3,TRUE)),"")</f>
        <v/>
      </c>
      <c r="B39" s="23"/>
      <c r="C39" s="20" t="str">
        <f>IF(Table4[[#This Row],[Plan Code]]&lt;&gt;"",(VLOOKUP(Table4[[#This Row],[Plan Code]],Table2[#All],2,TRUE)),"")</f>
        <v/>
      </c>
      <c r="D39" s="20"/>
      <c r="E39" s="23"/>
      <c r="F39" s="41"/>
      <c r="G39" s="24"/>
      <c r="H39" s="24"/>
      <c r="I39" s="24"/>
      <c r="J39" s="24"/>
      <c r="K39" s="24"/>
      <c r="L39" s="24"/>
      <c r="M39" s="26"/>
      <c r="N39" s="25"/>
    </row>
    <row r="40" spans="1:14" x14ac:dyDescent="0.25">
      <c r="A40" s="20" t="str">
        <f>IF(Table4[[#This Row],[Plan Code]]&lt;&gt;"",(VLOOKUP(Table4[[#This Row],[Plan Code]],Table2[#All],3,TRUE)),"")</f>
        <v/>
      </c>
      <c r="B40" s="23"/>
      <c r="C40" s="20" t="str">
        <f>IF(Table4[[#This Row],[Plan Code]]&lt;&gt;"",(VLOOKUP(Table4[[#This Row],[Plan Code]],Table2[#All],2,TRUE)),"")</f>
        <v/>
      </c>
      <c r="D40" s="20"/>
      <c r="E40" s="23"/>
      <c r="F40" s="41"/>
      <c r="G40" s="24"/>
      <c r="H40" s="24"/>
      <c r="I40" s="24"/>
      <c r="J40" s="24"/>
      <c r="K40" s="24"/>
      <c r="L40" s="24"/>
      <c r="M40" s="26"/>
      <c r="N40" s="25"/>
    </row>
    <row r="41" spans="1:14" x14ac:dyDescent="0.25">
      <c r="A41" s="20" t="str">
        <f>IF(Table4[[#This Row],[Plan Code]]&lt;&gt;"",(VLOOKUP(Table4[[#This Row],[Plan Code]],Table2[#All],3,TRUE)),"")</f>
        <v/>
      </c>
      <c r="B41" s="23"/>
      <c r="C41" s="20" t="str">
        <f>IF(Table4[[#This Row],[Plan Code]]&lt;&gt;"",(VLOOKUP(Table4[[#This Row],[Plan Code]],Table2[#All],2,TRUE)),"")</f>
        <v/>
      </c>
      <c r="D41" s="20"/>
      <c r="E41" s="23"/>
      <c r="F41" s="41"/>
      <c r="G41" s="24"/>
      <c r="H41" s="24"/>
      <c r="I41" s="24"/>
      <c r="J41" s="24"/>
      <c r="K41" s="24"/>
      <c r="L41" s="24"/>
      <c r="M41" s="26"/>
      <c r="N41" s="25"/>
    </row>
    <row r="42" spans="1:14" x14ac:dyDescent="0.25">
      <c r="A42" s="20" t="str">
        <f>IF(Table4[[#This Row],[Plan Code]]&lt;&gt;"",(VLOOKUP(Table4[[#This Row],[Plan Code]],Table2[#All],3,TRUE)),"")</f>
        <v/>
      </c>
      <c r="B42" s="23"/>
      <c r="C42" s="20" t="str">
        <f>IF(Table4[[#This Row],[Plan Code]]&lt;&gt;"",(VLOOKUP(Table4[[#This Row],[Plan Code]],Table2[#All],2,TRUE)),"")</f>
        <v/>
      </c>
      <c r="D42" s="20"/>
      <c r="E42" s="23"/>
      <c r="F42" s="41"/>
      <c r="G42" s="24"/>
      <c r="H42" s="24"/>
      <c r="I42" s="24"/>
      <c r="J42" s="24"/>
      <c r="K42" s="24"/>
      <c r="L42" s="24"/>
      <c r="M42" s="26"/>
      <c r="N42" s="25"/>
    </row>
    <row r="43" spans="1:14" x14ac:dyDescent="0.25">
      <c r="A43" s="20" t="str">
        <f>IF(Table4[[#This Row],[Plan Code]]&lt;&gt;"",(VLOOKUP(Table4[[#This Row],[Plan Code]],Table2[#All],3,TRUE)),"")</f>
        <v/>
      </c>
      <c r="B43" s="23"/>
      <c r="C43" s="20" t="str">
        <f>IF(Table4[[#This Row],[Plan Code]]&lt;&gt;"",(VLOOKUP(Table4[[#This Row],[Plan Code]],Table2[#All],2,TRUE)),"")</f>
        <v/>
      </c>
      <c r="D43" s="20"/>
      <c r="E43" s="23"/>
      <c r="F43" s="41"/>
      <c r="G43" s="24"/>
      <c r="H43" s="24"/>
      <c r="I43" s="24"/>
      <c r="J43" s="24"/>
      <c r="K43" s="24"/>
      <c r="L43" s="24"/>
      <c r="M43" s="26"/>
      <c r="N43" s="25"/>
    </row>
  </sheetData>
  <sheetProtection selectLockedCells="1"/>
  <protectedRanges>
    <protectedRange sqref="F3:F43 K3" name="Range1"/>
  </protectedRanges>
  <mergeCells count="1">
    <mergeCell ref="B1:C1"/>
  </mergeCells>
  <phoneticPr fontId="7" type="noConversion"/>
  <dataValidations count="5">
    <dataValidation operator="greaterThan" allowBlank="1" showInputMessage="1" showErrorMessage="1" sqref="I1015:L1048576" xr:uid="{58D1093B-6872-423E-B533-2D9A15070CFC}"/>
    <dataValidation type="date" operator="greaterThan" allowBlank="1" showInputMessage="1" showErrorMessage="1" sqref="I44:L1014" xr:uid="{0D4699FB-2B27-48A6-A6F3-DE75EB506F0C}">
      <formula1>45292</formula1>
    </dataValidation>
    <dataValidation type="list" allowBlank="1" showInputMessage="1" showErrorMessage="1" sqref="F3:F43 K3" xr:uid="{F2CE56BB-8D90-4775-AC54-4FA39EF59C68}">
      <formula1>"Yes, No"</formula1>
    </dataValidation>
    <dataValidation type="list" operator="greaterThan" allowBlank="1" showInputMessage="1" showErrorMessage="1" sqref="G3:G43" xr:uid="{59D39955-FA3B-450F-BCFF-D5153BB31E6F}">
      <formula1>"SMHS, DMC-ODS, DMC, SMHS/DMC-ODS, SMHS/DMC"</formula1>
    </dataValidation>
    <dataValidation type="list" allowBlank="1" showInputMessage="1" showErrorMessage="1" sqref="E3:E43" xr:uid="{B898946A-E6AD-46F8-9C7F-7F5A1BAF39E4}">
      <formula1>"2025, 2026, 2027, 2028, 2029, 2030"</formula1>
    </dataValidation>
  </dataValidations>
  <pageMargins left="0.7" right="0.7" top="0.75" bottom="0.75" header="0.3" footer="0.3"/>
  <pageSetup orientation="portrait" horizontalDpi="1200" verticalDpi="1200" r:id="rId1"/>
  <ignoredErrors>
    <ignoredError sqref="E2" listDataValidation="1"/>
  </ignoredErrors>
  <tableParts count="1">
    <tablePart r:id="rId2"/>
  </tableParts>
  <extLst>
    <ext xmlns:x14="http://schemas.microsoft.com/office/spreadsheetml/2009/9/main" uri="{CCE6A557-97BC-4b89-ADB6-D9C93CAAB3DF}">
      <x14:dataValidations xmlns:xm="http://schemas.microsoft.com/office/excel/2006/main" count="4">
        <x14:dataValidation type="list" allowBlank="1" showInputMessage="1" showErrorMessage="1" xr:uid="{C1B14F24-B3D6-43A2-994A-09DDEE651BA8}">
          <x14:formula1>
            <xm:f>'Hide - Drop Down Data'!#REF!</xm:f>
          </x14:formula1>
          <xm:sqref>B1477:B1048576 B1</xm:sqref>
        </x14:dataValidation>
        <x14:dataValidation type="list" allowBlank="1" showInputMessage="1" showErrorMessage="1" xr:uid="{395C73CF-AB46-4B81-ABC2-DA6E8E888196}">
          <x14:formula1>
            <xm:f>'Hide - Drop Down Data'!$C$2:$C$12</xm:f>
          </x14:formula1>
          <xm:sqref>G44:G1048576</xm:sqref>
        </x14:dataValidation>
        <x14:dataValidation type="list" allowBlank="1" showInputMessage="1" showErrorMessage="1" xr:uid="{127348EA-7D32-4A36-B450-ED47383B9B2C}">
          <x14:formula1>
            <xm:f>'Hide - Drop Down Data'!$B$2:$B$5</xm:f>
          </x14:formula1>
          <xm:sqref>E1:E2 F44:F1048576</xm:sqref>
        </x14:dataValidation>
        <x14:dataValidation type="list" allowBlank="1" showInputMessage="1" showErrorMessage="1" xr:uid="{835205B9-58D0-4C58-9BF8-5DF28C5E89BC}">
          <x14:formula1>
            <xm:f>'Hide - Drop Down Data'!$J$2:$J$114</xm:f>
          </x14:formula1>
          <xm:sqref>B3:B1476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C58CA-B603-428B-A5C9-8F72B886A7E0}">
  <sheetPr codeName="Sheet4"/>
  <dimension ref="A1:I9"/>
  <sheetViews>
    <sheetView tabSelected="1" workbookViewId="0">
      <selection activeCell="A5" sqref="A5:D5"/>
    </sheetView>
  </sheetViews>
  <sheetFormatPr defaultRowHeight="15" x14ac:dyDescent="0.25"/>
  <cols>
    <col min="1" max="1" width="51.42578125" customWidth="1"/>
    <col min="2" max="2" width="50.85546875" customWidth="1"/>
    <col min="3" max="3" width="20.5703125" customWidth="1"/>
    <col min="4" max="4" width="38" customWidth="1"/>
  </cols>
  <sheetData>
    <row r="1" spans="1:9" ht="30.75" thickBot="1" x14ac:dyDescent="0.3">
      <c r="A1" s="95" t="s">
        <v>146</v>
      </c>
      <c r="B1" s="95"/>
      <c r="C1" s="95"/>
      <c r="D1" s="95"/>
    </row>
    <row r="2" spans="1:9" x14ac:dyDescent="0.25">
      <c r="A2" s="96" t="s">
        <v>147</v>
      </c>
      <c r="B2" s="97"/>
      <c r="C2" s="97"/>
      <c r="D2" s="98"/>
    </row>
    <row r="3" spans="1:9" ht="35.450000000000003" customHeight="1" x14ac:dyDescent="0.25">
      <c r="A3" s="99"/>
      <c r="B3" s="97"/>
      <c r="C3" s="97"/>
      <c r="D3" s="98"/>
    </row>
    <row r="4" spans="1:9" ht="15.75" thickBot="1" x14ac:dyDescent="0.3">
      <c r="A4" s="99"/>
      <c r="B4" s="97"/>
      <c r="C4" s="97"/>
      <c r="D4" s="98"/>
    </row>
    <row r="5" spans="1:9" ht="298.89999999999998" customHeight="1" thickBot="1" x14ac:dyDescent="0.3">
      <c r="A5" s="100" t="s">
        <v>247</v>
      </c>
      <c r="B5" s="101"/>
      <c r="C5" s="101"/>
      <c r="D5" s="101"/>
    </row>
    <row r="6" spans="1:9" ht="16.5" thickTop="1" thickBot="1" x14ac:dyDescent="0.3">
      <c r="A6" s="102"/>
      <c r="B6" s="102"/>
      <c r="C6" s="102"/>
      <c r="D6" s="102"/>
      <c r="F6" s="87" t="s">
        <v>148</v>
      </c>
      <c r="G6" s="88"/>
      <c r="H6" s="88"/>
      <c r="I6" s="89"/>
    </row>
    <row r="7" spans="1:9" ht="48" customHeight="1" thickBot="1" x14ac:dyDescent="0.3">
      <c r="A7" s="93" t="s">
        <v>250</v>
      </c>
      <c r="B7" s="93"/>
      <c r="C7" s="93"/>
      <c r="D7" s="94"/>
      <c r="F7" s="90" t="s">
        <v>149</v>
      </c>
      <c r="G7" s="91"/>
      <c r="H7" s="91"/>
      <c r="I7" s="92"/>
    </row>
    <row r="8" spans="1:9" ht="40.5" customHeight="1" x14ac:dyDescent="0.25">
      <c r="A8" s="45" t="s">
        <v>150</v>
      </c>
      <c r="B8" s="46" t="s">
        <v>151</v>
      </c>
      <c r="C8" s="46" t="s">
        <v>152</v>
      </c>
      <c r="D8" s="46" t="s">
        <v>153</v>
      </c>
    </row>
    <row r="9" spans="1:9" ht="15.75" x14ac:dyDescent="0.25">
      <c r="A9" s="51" t="s">
        <v>244</v>
      </c>
      <c r="B9" s="52" t="s">
        <v>245</v>
      </c>
      <c r="C9" s="53">
        <v>46080</v>
      </c>
      <c r="D9" s="67" t="s">
        <v>246</v>
      </c>
    </row>
  </sheetData>
  <mergeCells count="7">
    <mergeCell ref="F6:I6"/>
    <mergeCell ref="F7:I7"/>
    <mergeCell ref="A7:D7"/>
    <mergeCell ref="A1:D1"/>
    <mergeCell ref="A2:D4"/>
    <mergeCell ref="A5:D5"/>
    <mergeCell ref="A6:D6"/>
  </mergeCells>
  <dataValidations count="1">
    <dataValidation allowBlank="1" showInputMessage="1" showErrorMessage="1" sqref="A2" xr:uid="{616A9387-B597-4E4E-B639-2F4BFD42A74A}"/>
  </dataValidations>
  <hyperlinks>
    <hyperlink ref="D9" r:id="rId1" xr:uid="{1367137E-61F9-4E26-90B4-B5D733B1C73C}"/>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6BCA2-75CB-42E0-9E67-12C68A368D8F}">
  <sheetPr codeName="Sheet5"/>
  <dimension ref="A1:L115"/>
  <sheetViews>
    <sheetView workbookViewId="0">
      <selection activeCell="B1" sqref="B1"/>
    </sheetView>
  </sheetViews>
  <sheetFormatPr defaultRowHeight="15" x14ac:dyDescent="0.25"/>
  <cols>
    <col min="1" max="1" width="12" style="11" bestFit="1" customWidth="1"/>
    <col min="2" max="2" width="13.85546875" style="11" customWidth="1"/>
    <col min="3" max="3" width="22.85546875" style="3" bestFit="1" customWidth="1"/>
    <col min="4" max="4" width="41.42578125" style="3" customWidth="1"/>
    <col min="5" max="5" width="22.85546875" style="3" customWidth="1"/>
    <col min="7" max="7" width="34.42578125" style="8" customWidth="1"/>
    <col min="8" max="8" width="18.140625" bestFit="1" customWidth="1"/>
    <col min="10" max="10" width="11.5703125" style="7" bestFit="1" customWidth="1"/>
    <col min="11" max="11" width="34.42578125" style="7" bestFit="1" customWidth="1"/>
    <col min="12" max="12" width="14.85546875" style="7" bestFit="1" customWidth="1"/>
  </cols>
  <sheetData>
    <row r="1" spans="1:12" ht="30" x14ac:dyDescent="0.25">
      <c r="A1" s="12" t="s">
        <v>154</v>
      </c>
      <c r="B1" s="13" t="s">
        <v>155</v>
      </c>
      <c r="C1" s="14" t="s">
        <v>156</v>
      </c>
      <c r="D1" s="15" t="s">
        <v>157</v>
      </c>
      <c r="E1" s="14" t="s">
        <v>158</v>
      </c>
      <c r="G1" s="14" t="s">
        <v>133</v>
      </c>
      <c r="H1" s="15" t="s">
        <v>159</v>
      </c>
      <c r="J1" s="16" t="s">
        <v>160</v>
      </c>
      <c r="K1" s="18" t="s">
        <v>161</v>
      </c>
      <c r="L1" s="16" t="s">
        <v>162</v>
      </c>
    </row>
    <row r="2" spans="1:12" x14ac:dyDescent="0.25">
      <c r="A2" s="11" t="s">
        <v>163</v>
      </c>
      <c r="B2" s="11">
        <v>2023</v>
      </c>
      <c r="C2" s="3" t="s">
        <v>164</v>
      </c>
      <c r="D2" s="3" t="s">
        <v>165</v>
      </c>
      <c r="E2" s="3" t="s">
        <v>166</v>
      </c>
      <c r="G2" s="8" t="s">
        <v>167</v>
      </c>
      <c r="H2" s="8" t="s">
        <v>168</v>
      </c>
      <c r="J2" s="7">
        <v>29</v>
      </c>
      <c r="K2" s="6" t="s">
        <v>103</v>
      </c>
      <c r="L2" s="6" t="s">
        <v>100</v>
      </c>
    </row>
    <row r="3" spans="1:12" x14ac:dyDescent="0.25">
      <c r="A3" s="11" t="s">
        <v>169</v>
      </c>
      <c r="B3" s="11">
        <v>2024</v>
      </c>
      <c r="C3" s="3" t="s">
        <v>170</v>
      </c>
      <c r="D3" s="3" t="s">
        <v>171</v>
      </c>
      <c r="E3" s="3" t="s">
        <v>172</v>
      </c>
      <c r="G3" s="9" t="s">
        <v>173</v>
      </c>
      <c r="H3" s="9" t="s">
        <v>174</v>
      </c>
      <c r="J3" s="7">
        <v>101</v>
      </c>
      <c r="K3" s="6" t="s">
        <v>60</v>
      </c>
      <c r="L3" s="6" t="s">
        <v>59</v>
      </c>
    </row>
    <row r="4" spans="1:12" ht="45" x14ac:dyDescent="0.25">
      <c r="A4" s="11" t="s">
        <v>175</v>
      </c>
      <c r="B4" s="11">
        <v>2025</v>
      </c>
      <c r="C4" s="3" t="s">
        <v>176</v>
      </c>
      <c r="D4" s="3" t="s">
        <v>177</v>
      </c>
      <c r="G4" s="9" t="s">
        <v>178</v>
      </c>
      <c r="H4" s="9" t="s">
        <v>179</v>
      </c>
      <c r="J4" s="7">
        <v>103</v>
      </c>
      <c r="K4" s="6" t="s">
        <v>60</v>
      </c>
      <c r="L4" s="6" t="s">
        <v>70</v>
      </c>
    </row>
    <row r="5" spans="1:12" ht="60" x14ac:dyDescent="0.25">
      <c r="A5" s="11" t="s">
        <v>180</v>
      </c>
      <c r="B5" s="11">
        <v>2026</v>
      </c>
      <c r="C5" s="3" t="s">
        <v>181</v>
      </c>
      <c r="D5" s="3" t="s">
        <v>182</v>
      </c>
      <c r="G5" s="9" t="s">
        <v>183</v>
      </c>
      <c r="H5" s="9" t="s">
        <v>184</v>
      </c>
      <c r="J5" s="7">
        <v>107</v>
      </c>
      <c r="K5" s="6" t="s">
        <v>60</v>
      </c>
      <c r="L5" s="6" t="s">
        <v>99</v>
      </c>
    </row>
    <row r="6" spans="1:12" ht="60" x14ac:dyDescent="0.25">
      <c r="C6" s="3" t="s">
        <v>185</v>
      </c>
      <c r="D6" s="3" t="s">
        <v>186</v>
      </c>
      <c r="G6" s="9" t="s">
        <v>187</v>
      </c>
      <c r="H6" s="9" t="s">
        <v>188</v>
      </c>
      <c r="J6" s="7">
        <v>109</v>
      </c>
      <c r="K6" s="6" t="s">
        <v>60</v>
      </c>
      <c r="L6" s="6" t="s">
        <v>55</v>
      </c>
    </row>
    <row r="7" spans="1:12" ht="30" x14ac:dyDescent="0.25">
      <c r="C7" s="3" t="s">
        <v>189</v>
      </c>
      <c r="D7" s="3" t="s">
        <v>190</v>
      </c>
      <c r="G7" s="9" t="s">
        <v>191</v>
      </c>
      <c r="H7" s="9" t="s">
        <v>192</v>
      </c>
      <c r="J7" s="7">
        <v>116</v>
      </c>
      <c r="K7" s="6" t="s">
        <v>60</v>
      </c>
      <c r="L7" s="6" t="s">
        <v>86</v>
      </c>
    </row>
    <row r="8" spans="1:12" ht="45" x14ac:dyDescent="0.25">
      <c r="C8" s="3" t="s">
        <v>193</v>
      </c>
      <c r="D8" s="3" t="s">
        <v>194</v>
      </c>
      <c r="G8" s="9" t="s">
        <v>195</v>
      </c>
      <c r="H8" s="9" t="s">
        <v>196</v>
      </c>
      <c r="J8" s="7">
        <v>125</v>
      </c>
      <c r="K8" s="6" t="s">
        <v>51</v>
      </c>
      <c r="L8" s="6" t="s">
        <v>59</v>
      </c>
    </row>
    <row r="9" spans="1:12" x14ac:dyDescent="0.25">
      <c r="C9" s="3" t="s">
        <v>197</v>
      </c>
      <c r="D9" s="3" t="s">
        <v>198</v>
      </c>
      <c r="G9" s="9" t="s">
        <v>199</v>
      </c>
      <c r="H9" s="9" t="s">
        <v>200</v>
      </c>
      <c r="J9" s="7">
        <v>130</v>
      </c>
      <c r="K9" s="6" t="s">
        <v>201</v>
      </c>
      <c r="L9" s="6" t="s">
        <v>87</v>
      </c>
    </row>
    <row r="10" spans="1:12" ht="30" x14ac:dyDescent="0.25">
      <c r="C10" s="3" t="s">
        <v>202</v>
      </c>
      <c r="D10" s="3" t="s">
        <v>203</v>
      </c>
      <c r="G10" s="9" t="s">
        <v>204</v>
      </c>
      <c r="H10" s="9" t="s">
        <v>205</v>
      </c>
      <c r="J10" s="7">
        <v>131</v>
      </c>
      <c r="K10" s="6" t="s">
        <v>201</v>
      </c>
      <c r="L10" s="6" t="s">
        <v>100</v>
      </c>
    </row>
    <row r="11" spans="1:12" x14ac:dyDescent="0.25">
      <c r="G11" s="9" t="s">
        <v>206</v>
      </c>
      <c r="H11" s="9" t="s">
        <v>207</v>
      </c>
      <c r="J11" s="6">
        <v>150</v>
      </c>
      <c r="K11" s="6" t="s">
        <v>58</v>
      </c>
      <c r="L11" s="6" t="s">
        <v>87</v>
      </c>
    </row>
    <row r="12" spans="1:12" ht="57" customHeight="1" x14ac:dyDescent="0.25">
      <c r="G12" s="9" t="s">
        <v>208</v>
      </c>
      <c r="H12" s="9" t="s">
        <v>209</v>
      </c>
      <c r="J12" s="6">
        <v>167</v>
      </c>
      <c r="K12" s="6" t="s">
        <v>210</v>
      </c>
      <c r="L12" s="6" t="s">
        <v>100</v>
      </c>
    </row>
    <row r="13" spans="1:12" ht="30" x14ac:dyDescent="0.25">
      <c r="G13" s="9" t="s">
        <v>211</v>
      </c>
      <c r="H13" s="9" t="s">
        <v>212</v>
      </c>
      <c r="J13" s="7">
        <v>190</v>
      </c>
      <c r="K13" s="6" t="s">
        <v>60</v>
      </c>
      <c r="L13" s="6" t="s">
        <v>87</v>
      </c>
    </row>
    <row r="14" spans="1:12" x14ac:dyDescent="0.25">
      <c r="G14" s="9" t="s">
        <v>213</v>
      </c>
      <c r="H14" s="9" t="s">
        <v>214</v>
      </c>
      <c r="J14" s="6">
        <v>191</v>
      </c>
      <c r="K14" s="6" t="s">
        <v>51</v>
      </c>
      <c r="L14" s="6" t="s">
        <v>87</v>
      </c>
    </row>
    <row r="15" spans="1:12" x14ac:dyDescent="0.25">
      <c r="G15" s="9" t="s">
        <v>215</v>
      </c>
      <c r="H15" s="9" t="s">
        <v>216</v>
      </c>
      <c r="J15" s="6">
        <v>192</v>
      </c>
      <c r="K15" s="6" t="s">
        <v>51</v>
      </c>
      <c r="L15" s="6" t="s">
        <v>100</v>
      </c>
    </row>
    <row r="16" spans="1:12" x14ac:dyDescent="0.25">
      <c r="G16" s="9" t="s">
        <v>217</v>
      </c>
      <c r="H16" s="9" t="s">
        <v>218</v>
      </c>
      <c r="J16" s="6">
        <v>303</v>
      </c>
      <c r="K16" s="6" t="s">
        <v>104</v>
      </c>
      <c r="L16" s="6" t="s">
        <v>102</v>
      </c>
    </row>
    <row r="17" spans="7:12" ht="30" x14ac:dyDescent="0.25">
      <c r="G17" s="10" t="s">
        <v>219</v>
      </c>
      <c r="H17" s="10" t="s">
        <v>220</v>
      </c>
      <c r="J17" s="6">
        <v>304</v>
      </c>
      <c r="K17" s="6" t="s">
        <v>115</v>
      </c>
      <c r="L17" s="6" t="s">
        <v>112</v>
      </c>
    </row>
    <row r="18" spans="7:12" x14ac:dyDescent="0.25">
      <c r="G18" s="8" t="s">
        <v>221</v>
      </c>
      <c r="H18" s="8" t="s">
        <v>222</v>
      </c>
      <c r="J18" s="6">
        <v>305</v>
      </c>
      <c r="K18" s="6" t="s">
        <v>85</v>
      </c>
      <c r="L18" s="6" t="s">
        <v>82</v>
      </c>
    </row>
    <row r="19" spans="7:12" x14ac:dyDescent="0.25">
      <c r="J19" s="6">
        <v>306</v>
      </c>
      <c r="K19" s="6" t="s">
        <v>85</v>
      </c>
      <c r="L19" s="6" t="s">
        <v>96</v>
      </c>
    </row>
    <row r="20" spans="7:12" x14ac:dyDescent="0.25">
      <c r="J20" s="6">
        <v>307</v>
      </c>
      <c r="K20" s="6" t="s">
        <v>107</v>
      </c>
      <c r="L20" s="6" t="s">
        <v>105</v>
      </c>
    </row>
    <row r="21" spans="7:12" x14ac:dyDescent="0.25">
      <c r="J21" s="6">
        <v>308</v>
      </c>
      <c r="K21" s="6" t="s">
        <v>65</v>
      </c>
      <c r="L21" s="6" t="s">
        <v>108</v>
      </c>
    </row>
    <row r="22" spans="7:12" x14ac:dyDescent="0.25">
      <c r="J22" s="6">
        <v>309</v>
      </c>
      <c r="K22" s="6" t="s">
        <v>122</v>
      </c>
      <c r="L22" s="6" t="s">
        <v>120</v>
      </c>
    </row>
    <row r="23" spans="7:12" x14ac:dyDescent="0.25">
      <c r="J23" s="6">
        <v>311</v>
      </c>
      <c r="K23" s="6" t="s">
        <v>60</v>
      </c>
      <c r="L23" s="6" t="s">
        <v>79</v>
      </c>
    </row>
    <row r="24" spans="7:12" x14ac:dyDescent="0.25">
      <c r="J24" s="6">
        <v>312</v>
      </c>
      <c r="K24" s="6" t="s">
        <v>65</v>
      </c>
      <c r="L24" s="6" t="s">
        <v>62</v>
      </c>
    </row>
    <row r="25" spans="7:12" x14ac:dyDescent="0.25">
      <c r="J25" s="6">
        <v>315</v>
      </c>
      <c r="K25" s="6" t="s">
        <v>92</v>
      </c>
      <c r="L25" s="6" t="s">
        <v>90</v>
      </c>
    </row>
    <row r="26" spans="7:12" x14ac:dyDescent="0.25">
      <c r="J26" s="6">
        <v>316</v>
      </c>
      <c r="K26" s="6" t="s">
        <v>92</v>
      </c>
      <c r="L26" s="6" t="s">
        <v>106</v>
      </c>
    </row>
    <row r="27" spans="7:12" x14ac:dyDescent="0.25">
      <c r="J27" s="6">
        <v>317</v>
      </c>
      <c r="K27" s="6" t="s">
        <v>92</v>
      </c>
      <c r="L27" s="6" t="s">
        <v>118</v>
      </c>
    </row>
    <row r="28" spans="7:12" x14ac:dyDescent="0.25">
      <c r="J28" s="6">
        <v>343</v>
      </c>
      <c r="K28" s="6" t="s">
        <v>60</v>
      </c>
      <c r="L28" s="6" t="s">
        <v>105</v>
      </c>
    </row>
    <row r="29" spans="7:12" x14ac:dyDescent="0.25">
      <c r="J29" s="6">
        <v>345</v>
      </c>
      <c r="K29" s="6" t="s">
        <v>60</v>
      </c>
      <c r="L29" s="6" t="s">
        <v>120</v>
      </c>
    </row>
    <row r="30" spans="7:12" x14ac:dyDescent="0.25">
      <c r="J30" s="6">
        <v>352</v>
      </c>
      <c r="K30" s="6" t="s">
        <v>223</v>
      </c>
      <c r="L30" s="6" t="s">
        <v>112</v>
      </c>
    </row>
    <row r="31" spans="7:12" x14ac:dyDescent="0.25">
      <c r="J31" s="6">
        <v>353</v>
      </c>
      <c r="K31" s="6" t="s">
        <v>58</v>
      </c>
      <c r="L31" s="6" t="s">
        <v>79</v>
      </c>
    </row>
    <row r="32" spans="7:12" x14ac:dyDescent="0.25">
      <c r="J32" s="6">
        <v>354</v>
      </c>
      <c r="K32" s="6" t="s">
        <v>58</v>
      </c>
      <c r="L32" s="6" t="s">
        <v>108</v>
      </c>
    </row>
    <row r="33" spans="10:12" x14ac:dyDescent="0.25">
      <c r="J33" s="6">
        <v>355</v>
      </c>
      <c r="K33" s="6" t="s">
        <v>201</v>
      </c>
      <c r="L33" s="6" t="s">
        <v>82</v>
      </c>
    </row>
    <row r="34" spans="10:12" x14ac:dyDescent="0.25">
      <c r="J34" s="6">
        <v>356</v>
      </c>
      <c r="K34" s="6" t="s">
        <v>201</v>
      </c>
      <c r="L34" s="6" t="s">
        <v>96</v>
      </c>
    </row>
    <row r="35" spans="10:12" x14ac:dyDescent="0.25">
      <c r="J35" s="6">
        <v>361</v>
      </c>
      <c r="K35" s="6" t="s">
        <v>58</v>
      </c>
      <c r="L35" s="6" t="s">
        <v>62</v>
      </c>
    </row>
    <row r="36" spans="10:12" x14ac:dyDescent="0.25">
      <c r="J36" s="6">
        <v>362</v>
      </c>
      <c r="K36" s="6" t="s">
        <v>60</v>
      </c>
      <c r="L36" s="6" t="s">
        <v>90</v>
      </c>
    </row>
    <row r="37" spans="10:12" x14ac:dyDescent="0.25">
      <c r="J37" s="6">
        <v>363</v>
      </c>
      <c r="K37" s="6" t="s">
        <v>60</v>
      </c>
      <c r="L37" s="6" t="s">
        <v>106</v>
      </c>
    </row>
    <row r="38" spans="10:12" x14ac:dyDescent="0.25">
      <c r="J38" s="6">
        <v>364</v>
      </c>
      <c r="K38" s="6" t="s">
        <v>60</v>
      </c>
      <c r="L38" s="6" t="s">
        <v>118</v>
      </c>
    </row>
    <row r="39" spans="10:12" x14ac:dyDescent="0.25">
      <c r="J39" s="6">
        <v>365</v>
      </c>
      <c r="K39" s="6" t="s">
        <v>51</v>
      </c>
      <c r="L39" s="6" t="s">
        <v>90</v>
      </c>
    </row>
    <row r="40" spans="10:12" x14ac:dyDescent="0.25">
      <c r="J40" s="6">
        <v>366</v>
      </c>
      <c r="K40" s="6" t="s">
        <v>51</v>
      </c>
      <c r="L40" s="6" t="s">
        <v>102</v>
      </c>
    </row>
    <row r="41" spans="10:12" x14ac:dyDescent="0.25">
      <c r="J41" s="6">
        <v>367</v>
      </c>
      <c r="K41" s="6" t="s">
        <v>51</v>
      </c>
      <c r="L41" s="6" t="s">
        <v>106</v>
      </c>
    </row>
    <row r="42" spans="10:12" x14ac:dyDescent="0.25">
      <c r="J42" s="6">
        <v>368</v>
      </c>
      <c r="K42" s="6" t="s">
        <v>51</v>
      </c>
      <c r="L42" s="6" t="s">
        <v>112</v>
      </c>
    </row>
    <row r="43" spans="10:12" x14ac:dyDescent="0.25">
      <c r="J43" s="6">
        <v>369</v>
      </c>
      <c r="K43" s="6" t="s">
        <v>51</v>
      </c>
      <c r="L43" s="6" t="s">
        <v>118</v>
      </c>
    </row>
    <row r="44" spans="10:12" x14ac:dyDescent="0.25">
      <c r="J44" s="6">
        <v>370</v>
      </c>
      <c r="K44" s="6" t="s">
        <v>51</v>
      </c>
      <c r="L44" s="6" t="s">
        <v>82</v>
      </c>
    </row>
    <row r="45" spans="10:12" x14ac:dyDescent="0.25">
      <c r="J45" s="6">
        <v>371</v>
      </c>
      <c r="K45" s="6" t="s">
        <v>51</v>
      </c>
      <c r="L45" s="6" t="s">
        <v>96</v>
      </c>
    </row>
    <row r="46" spans="10:12" x14ac:dyDescent="0.25">
      <c r="J46" s="6">
        <v>372</v>
      </c>
      <c r="K46" s="6" t="s">
        <v>51</v>
      </c>
      <c r="L46" s="6" t="s">
        <v>105</v>
      </c>
    </row>
    <row r="47" spans="10:12" x14ac:dyDescent="0.25">
      <c r="J47" s="6">
        <v>373</v>
      </c>
      <c r="K47" s="6" t="s">
        <v>51</v>
      </c>
      <c r="L47" s="6" t="s">
        <v>108</v>
      </c>
    </row>
    <row r="48" spans="10:12" x14ac:dyDescent="0.25">
      <c r="J48" s="6">
        <v>374</v>
      </c>
      <c r="K48" s="6" t="s">
        <v>51</v>
      </c>
      <c r="L48" s="6" t="s">
        <v>120</v>
      </c>
    </row>
    <row r="49" spans="10:12" x14ac:dyDescent="0.25">
      <c r="J49" s="6">
        <v>375</v>
      </c>
      <c r="K49" s="6" t="s">
        <v>51</v>
      </c>
      <c r="L49" s="6" t="s">
        <v>62</v>
      </c>
    </row>
    <row r="50" spans="10:12" x14ac:dyDescent="0.25">
      <c r="J50" s="6">
        <v>376</v>
      </c>
      <c r="K50" s="6" t="s">
        <v>51</v>
      </c>
      <c r="L50" s="6" t="s">
        <v>79</v>
      </c>
    </row>
    <row r="51" spans="10:12" x14ac:dyDescent="0.25">
      <c r="J51" s="6">
        <v>377</v>
      </c>
      <c r="K51" s="6" t="s">
        <v>57</v>
      </c>
      <c r="L51" s="6" t="s">
        <v>53</v>
      </c>
    </row>
    <row r="52" spans="10:12" x14ac:dyDescent="0.25">
      <c r="J52" s="6">
        <v>378</v>
      </c>
      <c r="K52" s="6" t="s">
        <v>57</v>
      </c>
      <c r="L52" s="6" t="s">
        <v>84</v>
      </c>
    </row>
    <row r="53" spans="10:12" x14ac:dyDescent="0.25">
      <c r="J53" s="6">
        <v>379</v>
      </c>
      <c r="K53" s="6" t="s">
        <v>60</v>
      </c>
      <c r="L53" s="6" t="s">
        <v>102</v>
      </c>
    </row>
    <row r="54" spans="10:12" x14ac:dyDescent="0.25">
      <c r="J54" s="6">
        <v>380</v>
      </c>
      <c r="K54" s="6" t="s">
        <v>58</v>
      </c>
      <c r="L54" s="6" t="s">
        <v>59</v>
      </c>
    </row>
    <row r="55" spans="10:12" x14ac:dyDescent="0.25">
      <c r="J55" s="6">
        <v>381</v>
      </c>
      <c r="K55" s="6" t="s">
        <v>58</v>
      </c>
      <c r="L55" s="6" t="s">
        <v>70</v>
      </c>
    </row>
    <row r="56" spans="10:12" x14ac:dyDescent="0.25">
      <c r="J56" s="6">
        <v>382</v>
      </c>
      <c r="K56" s="6" t="s">
        <v>58</v>
      </c>
      <c r="L56" s="6" t="s">
        <v>99</v>
      </c>
    </row>
    <row r="57" spans="10:12" x14ac:dyDescent="0.25">
      <c r="J57" s="6">
        <v>383</v>
      </c>
      <c r="K57" s="6" t="s">
        <v>58</v>
      </c>
      <c r="L57" s="6" t="s">
        <v>55</v>
      </c>
    </row>
    <row r="58" spans="10:12" x14ac:dyDescent="0.25">
      <c r="J58" s="6">
        <v>384</v>
      </c>
      <c r="K58" s="6" t="s">
        <v>58</v>
      </c>
      <c r="L58" s="6" t="s">
        <v>86</v>
      </c>
    </row>
    <row r="59" spans="10:12" x14ac:dyDescent="0.25">
      <c r="J59" s="6">
        <v>385</v>
      </c>
      <c r="K59" s="6" t="s">
        <v>60</v>
      </c>
      <c r="L59" s="6" t="s">
        <v>53</v>
      </c>
    </row>
    <row r="60" spans="10:12" x14ac:dyDescent="0.25">
      <c r="J60" s="6">
        <v>386</v>
      </c>
      <c r="K60" s="6" t="s">
        <v>60</v>
      </c>
      <c r="L60" s="6" t="s">
        <v>84</v>
      </c>
    </row>
    <row r="61" spans="10:12" x14ac:dyDescent="0.25">
      <c r="J61" s="6">
        <v>387</v>
      </c>
      <c r="K61" s="6" t="s">
        <v>51</v>
      </c>
      <c r="L61" s="6" t="s">
        <v>84</v>
      </c>
    </row>
    <row r="62" spans="10:12" x14ac:dyDescent="0.25">
      <c r="J62" s="6">
        <v>501</v>
      </c>
      <c r="K62" s="6" t="s">
        <v>114</v>
      </c>
      <c r="L62" s="6" t="s">
        <v>113</v>
      </c>
    </row>
    <row r="63" spans="10:12" x14ac:dyDescent="0.25">
      <c r="J63" s="6">
        <v>502</v>
      </c>
      <c r="K63" s="6" t="s">
        <v>114</v>
      </c>
      <c r="L63" s="6" t="s">
        <v>119</v>
      </c>
    </row>
    <row r="64" spans="10:12" x14ac:dyDescent="0.25">
      <c r="J64" s="6">
        <v>503</v>
      </c>
      <c r="K64" s="6" t="s">
        <v>117</v>
      </c>
      <c r="L64" s="6" t="s">
        <v>116</v>
      </c>
    </row>
    <row r="65" spans="10:12" x14ac:dyDescent="0.25">
      <c r="J65" s="6">
        <v>504</v>
      </c>
      <c r="K65" s="6" t="s">
        <v>224</v>
      </c>
      <c r="L65" s="6" t="s">
        <v>49</v>
      </c>
    </row>
    <row r="66" spans="10:12" x14ac:dyDescent="0.25">
      <c r="J66" s="6">
        <v>505</v>
      </c>
      <c r="K66" s="6" t="s">
        <v>225</v>
      </c>
      <c r="L66" s="6" t="s">
        <v>123</v>
      </c>
    </row>
    <row r="67" spans="10:12" x14ac:dyDescent="0.25">
      <c r="J67" s="6">
        <v>506</v>
      </c>
      <c r="K67" s="6" t="s">
        <v>226</v>
      </c>
      <c r="L67" s="6" t="s">
        <v>71</v>
      </c>
    </row>
    <row r="68" spans="10:12" x14ac:dyDescent="0.25">
      <c r="J68" s="6">
        <v>507</v>
      </c>
      <c r="K68" s="6" t="s">
        <v>224</v>
      </c>
      <c r="L68" s="6" t="s">
        <v>64</v>
      </c>
    </row>
    <row r="69" spans="10:12" x14ac:dyDescent="0.25">
      <c r="J69" s="6">
        <v>508</v>
      </c>
      <c r="K69" s="6" t="s">
        <v>225</v>
      </c>
      <c r="L69" s="6" t="s">
        <v>61</v>
      </c>
    </row>
    <row r="70" spans="10:12" x14ac:dyDescent="0.25">
      <c r="J70" s="6">
        <v>509</v>
      </c>
      <c r="K70" s="6" t="s">
        <v>224</v>
      </c>
      <c r="L70" s="6" t="s">
        <v>91</v>
      </c>
    </row>
    <row r="71" spans="10:12" x14ac:dyDescent="0.25">
      <c r="J71" s="6">
        <v>510</v>
      </c>
      <c r="K71" s="6" t="s">
        <v>224</v>
      </c>
      <c r="L71" s="6" t="s">
        <v>121</v>
      </c>
    </row>
    <row r="72" spans="10:12" x14ac:dyDescent="0.25">
      <c r="J72" s="6">
        <v>511</v>
      </c>
      <c r="K72" s="6" t="s">
        <v>224</v>
      </c>
      <c r="L72" s="6" t="s">
        <v>109</v>
      </c>
    </row>
    <row r="73" spans="10:12" x14ac:dyDescent="0.25">
      <c r="J73" s="6">
        <v>512</v>
      </c>
      <c r="K73" s="6" t="s">
        <v>224</v>
      </c>
      <c r="L73" s="6" t="s">
        <v>126</v>
      </c>
    </row>
    <row r="74" spans="10:12" x14ac:dyDescent="0.25">
      <c r="J74" s="6">
        <v>513</v>
      </c>
      <c r="K74" s="6" t="s">
        <v>224</v>
      </c>
      <c r="L74" s="6" t="s">
        <v>56</v>
      </c>
    </row>
    <row r="75" spans="10:12" x14ac:dyDescent="0.25">
      <c r="J75" s="6">
        <v>514</v>
      </c>
      <c r="K75" s="6" t="s">
        <v>225</v>
      </c>
      <c r="L75" s="6" t="s">
        <v>47</v>
      </c>
    </row>
    <row r="76" spans="10:12" x14ac:dyDescent="0.25">
      <c r="J76" s="6">
        <v>515</v>
      </c>
      <c r="K76" s="6" t="s">
        <v>89</v>
      </c>
      <c r="L76" s="6" t="s">
        <v>88</v>
      </c>
    </row>
    <row r="77" spans="10:12" x14ac:dyDescent="0.25">
      <c r="J77" s="6">
        <v>517</v>
      </c>
      <c r="K77" s="6" t="s">
        <v>224</v>
      </c>
      <c r="L77" s="6" t="s">
        <v>95</v>
      </c>
    </row>
    <row r="78" spans="10:12" x14ac:dyDescent="0.25">
      <c r="J78" s="6">
        <v>518</v>
      </c>
      <c r="K78" s="6" t="s">
        <v>224</v>
      </c>
      <c r="L78" s="6" t="s">
        <v>111</v>
      </c>
    </row>
    <row r="79" spans="10:12" x14ac:dyDescent="0.25">
      <c r="J79" s="6">
        <v>519</v>
      </c>
      <c r="K79" s="6" t="s">
        <v>224</v>
      </c>
      <c r="L79" s="6" t="s">
        <v>52</v>
      </c>
    </row>
    <row r="80" spans="10:12" x14ac:dyDescent="0.25">
      <c r="J80" s="6">
        <v>520</v>
      </c>
      <c r="K80" s="6" t="s">
        <v>224</v>
      </c>
      <c r="L80" s="6" t="s">
        <v>125</v>
      </c>
    </row>
    <row r="81" spans="10:12" x14ac:dyDescent="0.25">
      <c r="J81" s="6">
        <v>521</v>
      </c>
      <c r="K81" s="6" t="s">
        <v>224</v>
      </c>
      <c r="L81" s="6" t="s">
        <v>127</v>
      </c>
    </row>
    <row r="82" spans="10:12" x14ac:dyDescent="0.25">
      <c r="J82" s="6">
        <v>522</v>
      </c>
      <c r="K82" s="6" t="s">
        <v>224</v>
      </c>
      <c r="L82" s="6" t="s">
        <v>76</v>
      </c>
    </row>
    <row r="83" spans="10:12" x14ac:dyDescent="0.25">
      <c r="J83" s="6">
        <v>523</v>
      </c>
      <c r="K83" s="6" t="s">
        <v>224</v>
      </c>
      <c r="L83" s="6" t="s">
        <v>81</v>
      </c>
    </row>
    <row r="84" spans="10:12" x14ac:dyDescent="0.25">
      <c r="J84" s="6">
        <v>531</v>
      </c>
      <c r="K84" s="6" t="s">
        <v>227</v>
      </c>
      <c r="L84" s="6" t="s">
        <v>45</v>
      </c>
    </row>
    <row r="85" spans="10:12" x14ac:dyDescent="0.25">
      <c r="J85" s="6">
        <v>532</v>
      </c>
      <c r="K85" s="6" t="s">
        <v>78</v>
      </c>
      <c r="L85" s="6" t="s">
        <v>77</v>
      </c>
    </row>
    <row r="86" spans="10:12" x14ac:dyDescent="0.25">
      <c r="J86" s="6">
        <v>533</v>
      </c>
      <c r="K86" s="6" t="s">
        <v>228</v>
      </c>
      <c r="L86" s="6" t="s">
        <v>97</v>
      </c>
    </row>
    <row r="87" spans="10:12" x14ac:dyDescent="0.25">
      <c r="J87" s="6">
        <v>543</v>
      </c>
      <c r="K87" s="6" t="s">
        <v>224</v>
      </c>
      <c r="L87" s="6" t="s">
        <v>66</v>
      </c>
    </row>
    <row r="88" spans="10:12" x14ac:dyDescent="0.25">
      <c r="J88" s="6">
        <v>544</v>
      </c>
      <c r="K88" s="6" t="s">
        <v>224</v>
      </c>
      <c r="L88" s="6" t="s">
        <v>75</v>
      </c>
    </row>
    <row r="89" spans="10:12" x14ac:dyDescent="0.25">
      <c r="J89" s="6">
        <v>545</v>
      </c>
      <c r="K89" s="6" t="s">
        <v>224</v>
      </c>
      <c r="L89" s="6" t="s">
        <v>93</v>
      </c>
    </row>
    <row r="90" spans="10:12" x14ac:dyDescent="0.25">
      <c r="J90" s="6">
        <v>546</v>
      </c>
      <c r="K90" s="6" t="s">
        <v>224</v>
      </c>
      <c r="L90" s="6" t="s">
        <v>67</v>
      </c>
    </row>
    <row r="91" spans="10:12" x14ac:dyDescent="0.25">
      <c r="J91" s="6">
        <v>547</v>
      </c>
      <c r="K91" s="6" t="s">
        <v>224</v>
      </c>
      <c r="L91" s="6" t="s">
        <v>229</v>
      </c>
    </row>
    <row r="92" spans="10:12" x14ac:dyDescent="0.25">
      <c r="J92" s="6">
        <v>548</v>
      </c>
      <c r="K92" s="6" t="s">
        <v>224</v>
      </c>
      <c r="L92" s="6" t="s">
        <v>80</v>
      </c>
    </row>
    <row r="93" spans="10:12" x14ac:dyDescent="0.25">
      <c r="J93" s="6">
        <v>549</v>
      </c>
      <c r="K93" s="6" t="s">
        <v>224</v>
      </c>
      <c r="L93" s="6" t="s">
        <v>230</v>
      </c>
    </row>
    <row r="94" spans="10:12" x14ac:dyDescent="0.25">
      <c r="J94" s="6">
        <v>550</v>
      </c>
      <c r="K94" s="6" t="s">
        <v>224</v>
      </c>
      <c r="L94" s="6" t="s">
        <v>231</v>
      </c>
    </row>
    <row r="95" spans="10:12" x14ac:dyDescent="0.25">
      <c r="J95" s="6">
        <v>551</v>
      </c>
      <c r="K95" s="6" t="s">
        <v>224</v>
      </c>
      <c r="L95" s="6" t="s">
        <v>74</v>
      </c>
    </row>
    <row r="96" spans="10:12" x14ac:dyDescent="0.25">
      <c r="J96" s="6">
        <v>552</v>
      </c>
      <c r="K96" s="6" t="s">
        <v>224</v>
      </c>
      <c r="L96" s="6" t="s">
        <v>232</v>
      </c>
    </row>
    <row r="97" spans="10:12" x14ac:dyDescent="0.25">
      <c r="J97" s="6">
        <v>553</v>
      </c>
      <c r="K97" s="6" t="s">
        <v>225</v>
      </c>
      <c r="L97" s="6" t="s">
        <v>94</v>
      </c>
    </row>
    <row r="98" spans="10:12" x14ac:dyDescent="0.25">
      <c r="J98" s="6">
        <v>554</v>
      </c>
      <c r="K98" s="6" t="s">
        <v>225</v>
      </c>
      <c r="L98" s="6" t="s">
        <v>124</v>
      </c>
    </row>
    <row r="99" spans="10:12" x14ac:dyDescent="0.25">
      <c r="J99" s="6">
        <v>650</v>
      </c>
      <c r="K99" s="6" t="s">
        <v>51</v>
      </c>
      <c r="L99" s="6" t="s">
        <v>121</v>
      </c>
    </row>
    <row r="100" spans="10:12" x14ac:dyDescent="0.25">
      <c r="J100" s="6">
        <v>651</v>
      </c>
      <c r="K100" s="6" t="s">
        <v>51</v>
      </c>
      <c r="L100" s="6" t="s">
        <v>124</v>
      </c>
    </row>
    <row r="101" spans="10:12" x14ac:dyDescent="0.25">
      <c r="J101" s="6">
        <v>652</v>
      </c>
      <c r="K101" s="6" t="s">
        <v>51</v>
      </c>
      <c r="L101" s="6" t="s">
        <v>64</v>
      </c>
    </row>
    <row r="102" spans="10:12" x14ac:dyDescent="0.25">
      <c r="J102" s="6">
        <v>653</v>
      </c>
      <c r="K102" s="6" t="s">
        <v>51</v>
      </c>
      <c r="L102" s="6" t="s">
        <v>71</v>
      </c>
    </row>
    <row r="103" spans="10:12" x14ac:dyDescent="0.25">
      <c r="J103" s="6">
        <v>654</v>
      </c>
      <c r="K103" s="6" t="s">
        <v>51</v>
      </c>
      <c r="L103" s="6" t="s">
        <v>116</v>
      </c>
    </row>
    <row r="104" spans="10:12" x14ac:dyDescent="0.25">
      <c r="J104" s="6">
        <v>655</v>
      </c>
      <c r="K104" s="6" t="s">
        <v>51</v>
      </c>
      <c r="L104" s="6" t="s">
        <v>123</v>
      </c>
    </row>
    <row r="105" spans="10:12" x14ac:dyDescent="0.25">
      <c r="J105" s="6">
        <v>656</v>
      </c>
      <c r="K105" s="6" t="s">
        <v>51</v>
      </c>
      <c r="L105" s="6" t="s">
        <v>49</v>
      </c>
    </row>
    <row r="106" spans="10:12" x14ac:dyDescent="0.25">
      <c r="J106" s="6">
        <v>657</v>
      </c>
      <c r="K106" s="6" t="s">
        <v>51</v>
      </c>
      <c r="L106" s="6" t="s">
        <v>56</v>
      </c>
    </row>
    <row r="107" spans="10:12" x14ac:dyDescent="0.25">
      <c r="J107" s="6">
        <v>658</v>
      </c>
      <c r="K107" s="6" t="s">
        <v>51</v>
      </c>
      <c r="L107" s="6" t="s">
        <v>231</v>
      </c>
    </row>
    <row r="108" spans="10:12" x14ac:dyDescent="0.25">
      <c r="J108" s="6">
        <v>659</v>
      </c>
      <c r="K108" s="6" t="s">
        <v>51</v>
      </c>
      <c r="L108" s="6" t="s">
        <v>88</v>
      </c>
    </row>
    <row r="109" spans="10:12" x14ac:dyDescent="0.25">
      <c r="J109" s="6">
        <v>660</v>
      </c>
      <c r="K109" s="6" t="s">
        <v>51</v>
      </c>
      <c r="L109" s="6" t="s">
        <v>91</v>
      </c>
    </row>
    <row r="110" spans="10:12" x14ac:dyDescent="0.25">
      <c r="J110" s="6">
        <v>661</v>
      </c>
      <c r="K110" s="6" t="s">
        <v>51</v>
      </c>
      <c r="L110" s="6" t="s">
        <v>232</v>
      </c>
    </row>
    <row r="111" spans="10:12" x14ac:dyDescent="0.25">
      <c r="J111" s="6">
        <v>662</v>
      </c>
      <c r="K111" s="6" t="s">
        <v>51</v>
      </c>
      <c r="L111" s="6" t="s">
        <v>229</v>
      </c>
    </row>
    <row r="112" spans="10:12" x14ac:dyDescent="0.25">
      <c r="J112" s="6">
        <v>670</v>
      </c>
      <c r="K112" s="6" t="s">
        <v>51</v>
      </c>
      <c r="L112" s="6" t="s">
        <v>45</v>
      </c>
    </row>
    <row r="113" spans="10:12" x14ac:dyDescent="0.25">
      <c r="J113" s="6">
        <v>671</v>
      </c>
      <c r="K113" s="6" t="s">
        <v>51</v>
      </c>
      <c r="L113" s="6" t="s">
        <v>77</v>
      </c>
    </row>
    <row r="114" spans="10:12" x14ac:dyDescent="0.25">
      <c r="J114" s="6">
        <v>672</v>
      </c>
      <c r="K114" s="6" t="s">
        <v>51</v>
      </c>
      <c r="L114" s="6" t="s">
        <v>97</v>
      </c>
    </row>
    <row r="115" spans="10:12" x14ac:dyDescent="0.25">
      <c r="J115" s="6">
        <v>915</v>
      </c>
      <c r="K115" s="6" t="s">
        <v>233</v>
      </c>
      <c r="L115" s="6" t="s">
        <v>112</v>
      </c>
    </row>
  </sheetData>
  <phoneticPr fontId="7" type="noConversion"/>
  <pageMargins left="0.7" right="0.7" top="0.75" bottom="0.75" header="0.3" footer="0.3"/>
  <pageSetup orientation="portrait" horizontalDpi="1200" verticalDpi="1200" r:id="rId1"/>
  <tableParts count="3">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6B0B2771B475A44B0F931361C531444" ma:contentTypeVersion="6" ma:contentTypeDescription="Create a new document." ma:contentTypeScope="" ma:versionID="7741a5a1204c14b8534806b5b7c333b2">
  <xsd:schema xmlns:xsd="http://www.w3.org/2001/XMLSchema" xmlns:xs="http://www.w3.org/2001/XMLSchema" xmlns:p="http://schemas.microsoft.com/office/2006/metadata/properties" xmlns:ns2="4a320b1d-5bb1-4b3e-a54a-90f1191e9274" targetNamespace="http://schemas.microsoft.com/office/2006/metadata/properties" ma:root="true" ma:fieldsID="b2ac0cd59f6179935c627fd39b70b7b8" ns2:_="">
    <xsd:import namespace="4a320b1d-5bb1-4b3e-a54a-90f1191e927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320b1d-5bb1-4b3e-a54a-90f1191e92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A5EEDC-B8AB-4CF1-B74D-4FC391E3C6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320b1d-5bb1-4b3e-a54a-90f1191e92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7B2A24C-1AAD-42D9-872F-43CFAED34DE4}">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7D9547C4-6AEC-4B57-8825-8BDD6FD8F142}">
  <ds:schemaRefs>
    <ds:schemaRef ds:uri="http://schemas.microsoft.com/sharepoint/v3/contenttype/forms"/>
  </ds:schemaRefs>
</ds:datastoreItem>
</file>

<file path=docMetadata/LabelInfo.xml><?xml version="1.0" encoding="utf-8"?>
<clbl:labelList xmlns:clbl="http://schemas.microsoft.com/office/2020/mipLabelMetadata">
  <clbl:label id="{34720645-5fdd-4302-8e87-9becee4e5aa1}" enabled="1" method="Standard" siteId="{265c2dcd-2a6e-43aa-b2e8-26421a8c852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Reporting Instructions</vt:lpstr>
      <vt:lpstr>Plan Code Directory</vt:lpstr>
      <vt:lpstr> MOU Quarterly Updates</vt:lpstr>
      <vt:lpstr>MOU Annual Review</vt:lpstr>
      <vt:lpstr>Attestation</vt:lpstr>
      <vt:lpstr>Hide - Drop Down Data</vt:lpstr>
    </vt:vector>
  </TitlesOfParts>
  <Manager/>
  <Company>Department of Health Care Services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Swift, Kimberly@DHCS</dc:creator>
  <cp:keywords/>
  <dc:description/>
  <cp:lastModifiedBy>Shanna Kuhlemier</cp:lastModifiedBy>
  <cp:revision/>
  <dcterms:created xsi:type="dcterms:W3CDTF">2023-07-19T20:04:39Z</dcterms:created>
  <dcterms:modified xsi:type="dcterms:W3CDTF">2026-03-05T18:50:12Z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0x010100E6B0B2771B475A44B0F931361C531444</vt:lpwstr>
  </property>
  <property fmtid="{D5CDD505-2E9C-101B-9397-08002B2CF9AE}" pid="3" name="ESRI_WORKBOOK_ID">
    <vt:lpwstr>5a4822823f5c44deaf6751ba6c4983af</vt:lpwstr>
  </property>
</Properties>
</file>